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pierr\Desktop\Auraline Assurances Courtage\Devis\"/>
    </mc:Choice>
  </mc:AlternateContent>
  <xr:revisionPtr revIDLastSave="0" documentId="13_ncr:1_{15122102-8ED3-4A44-B03F-327E1B061362}" xr6:coauthVersionLast="47" xr6:coauthVersionMax="47" xr10:uidLastSave="{00000000-0000-0000-0000-000000000000}"/>
  <bookViews>
    <workbookView xWindow="-108" yWindow="-108" windowWidth="23256" windowHeight="13896" tabRatio="500" activeTab="1" xr2:uid="{00000000-000D-0000-FFFF-FFFF00000000}"/>
  </bookViews>
  <sheets>
    <sheet name="📖 Mode d'emploi" sheetId="7" r:id="rId1"/>
    <sheet name="👤 Client" sheetId="1" r:id="rId2"/>
    <sheet name="🏠 Habitation" sheetId="2" r:id="rId3"/>
    <sheet name="🚗 Auto-Moto-Mobilité" sheetId="3" r:id="rId4"/>
    <sheet name="🛡️ Prévoyance" sheetId="4" r:id="rId5"/>
    <sheet name="⚖️ Protection Juridique" sheetId="5" r:id="rId6"/>
    <sheet name="📋 Récapitulatif" sheetId="6" r:id="rId7"/>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22" i="5" l="1"/>
  <c r="C26" i="4"/>
  <c r="C30" i="3"/>
  <c r="C24" i="2"/>
  <c r="C7" i="6" l="1"/>
  <c r="E16" i="6"/>
  <c r="E15" i="6"/>
  <c r="E14" i="6"/>
  <c r="E13" i="6"/>
  <c r="C9" i="6"/>
  <c r="C8" i="6"/>
  <c r="C6" i="6"/>
  <c r="F22" i="5"/>
  <c r="F23" i="5" s="1"/>
  <c r="F21" i="4"/>
  <c r="D15" i="6" s="1"/>
  <c r="C21" i="3"/>
  <c r="F20" i="3"/>
  <c r="F21" i="3" s="1"/>
  <c r="D13" i="6" l="1"/>
  <c r="C13" i="6"/>
  <c r="F22" i="3"/>
  <c r="D14" i="6" s="1"/>
  <c r="C14" i="6"/>
  <c r="C16" i="6"/>
  <c r="F24" i="5"/>
  <c r="D16" i="6" s="1"/>
  <c r="F22" i="4"/>
  <c r="C15" i="6" s="1"/>
  <c r="C17" i="6" l="1"/>
  <c r="D17" i="6"/>
</calcChain>
</file>

<file path=xl/sharedStrings.xml><?xml version="1.0" encoding="utf-8"?>
<sst xmlns="http://schemas.openxmlformats.org/spreadsheetml/2006/main" count="288" uniqueCount="232">
  <si>
    <t>AURALINE ASSURANCES  –  Fiche Client &amp; Saisie Devis Particulier</t>
  </si>
  <si>
    <t>Complétez les informations client avant de naviguer vers les onglets contrats</t>
  </si>
  <si>
    <t>Civilité</t>
  </si>
  <si>
    <t>Fumeur</t>
  </si>
  <si>
    <t>Nom</t>
  </si>
  <si>
    <t>Sportif (pratique intensive)</t>
  </si>
  <si>
    <t>Prénom</t>
  </si>
  <si>
    <t>Revenus annuels foyer (€)</t>
  </si>
  <si>
    <t>Date de naissance</t>
  </si>
  <si>
    <t>Patrimoine estimé (€)</t>
  </si>
  <si>
    <t>Âge</t>
  </si>
  <si>
    <t>Assureur(s) actuel(s)</t>
  </si>
  <si>
    <t>Situation familiale</t>
  </si>
  <si>
    <t>Ancienneté relation client</t>
  </si>
  <si>
    <t>Nombre d'enfants</t>
  </si>
  <si>
    <t>Motif de contact</t>
  </si>
  <si>
    <t>Profession</t>
  </si>
  <si>
    <t>Canal d'entrée</t>
  </si>
  <si>
    <t>CSP</t>
  </si>
  <si>
    <t>Adresse</t>
  </si>
  <si>
    <t>Code postal</t>
  </si>
  <si>
    <t>Ville</t>
  </si>
  <si>
    <t>Tél. mobile</t>
  </si>
  <si>
    <t>Tél. fixe</t>
  </si>
  <si>
    <t>Email</t>
  </si>
  <si>
    <t>AURALINE ASSURANCES  –  Devis Assurance Habitation</t>
  </si>
  <si>
    <t>Appartement • Maison • Studio • Villa • Location • Propriété</t>
  </si>
  <si>
    <t>Type de bien</t>
  </si>
  <si>
    <t>Formule</t>
  </si>
  <si>
    <t>Qualité occupant</t>
  </si>
  <si>
    <t>Dommages aux biens</t>
  </si>
  <si>
    <t>Surface habitable (m²)</t>
  </si>
  <si>
    <t>Responsabilité civile</t>
  </si>
  <si>
    <t>✅ Incluse</t>
  </si>
  <si>
    <t>Nombre de pièces principales</t>
  </si>
  <si>
    <t>Vol / Vandalisme</t>
  </si>
  <si>
    <t>Étage</t>
  </si>
  <si>
    <t>Bris de glace</t>
  </si>
  <si>
    <t>Type de construction</t>
  </si>
  <si>
    <t>Dégâts des eaux</t>
  </si>
  <si>
    <t>Année de construction</t>
  </si>
  <si>
    <t>Incendie / Catastrophes nat.</t>
  </si>
  <si>
    <t>Valeur mobilier estimée (€)</t>
  </si>
  <si>
    <t>Assistance</t>
  </si>
  <si>
    <t>Piscine</t>
  </si>
  <si>
    <t>Protection juridique incluse</t>
  </si>
  <si>
    <t>Alarme / Télésurveillance</t>
  </si>
  <si>
    <t>Valeur à neuf</t>
  </si>
  <si>
    <t>Franchise choisie</t>
  </si>
  <si>
    <t>Sinistres sur 3 ans</t>
  </si>
  <si>
    <t>Résiliations assureur</t>
  </si>
  <si>
    <t>Prime annuelle HT (€)</t>
  </si>
  <si>
    <t>Impayés</t>
  </si>
  <si>
    <t>Taxes (€)</t>
  </si>
  <si>
    <t>Prime annuelle TTC (€)</t>
  </si>
  <si>
    <t>Prime mensuelle TTC (€)</t>
  </si>
  <si>
    <t>Frais de dossier (€)</t>
  </si>
  <si>
    <t>Fractionnement</t>
  </si>
  <si>
    <t>Date d'effet</t>
  </si>
  <si>
    <t>Compagnie proposée</t>
  </si>
  <si>
    <t>AURALINE ASSURANCES  –  Devis Auto / Moto / Mobilité</t>
  </si>
  <si>
    <t>Automobile • Moto/Scooter • Trottinette • Vélo électrique • Camping-car</t>
  </si>
  <si>
    <t>Type de véhicule</t>
  </si>
  <si>
    <t>Marque</t>
  </si>
  <si>
    <t>Modèle</t>
  </si>
  <si>
    <t>Dommages collision</t>
  </si>
  <si>
    <t>Immatriculation</t>
  </si>
  <si>
    <t>Tous accidents</t>
  </si>
  <si>
    <t>Année mise en circulation</t>
  </si>
  <si>
    <t>Vol / Incendie</t>
  </si>
  <si>
    <t>Énergie</t>
  </si>
  <si>
    <t>Puissance (CV fiscaux)</t>
  </si>
  <si>
    <t>Assistance 0 km</t>
  </si>
  <si>
    <t>Valeur d'achat (€)</t>
  </si>
  <si>
    <t>Protection du conducteur</t>
  </si>
  <si>
    <t>Valeur actuelle estimée (€)</t>
  </si>
  <si>
    <t>Garantie du conducteur</t>
  </si>
  <si>
    <t>Kilométrage annuel</t>
  </si>
  <si>
    <t>Équipements spéciaux</t>
  </si>
  <si>
    <t>Usage principal</t>
  </si>
  <si>
    <t>Option véhicule électrique</t>
  </si>
  <si>
    <t>Financement en cours</t>
  </si>
  <si>
    <t>Date permis B</t>
  </si>
  <si>
    <t>Années de permis</t>
  </si>
  <si>
    <t>Bonus-Malus (coefficient)</t>
  </si>
  <si>
    <t>Franchise (€)</t>
  </si>
  <si>
    <t>Résiliation assureur (motif)</t>
  </si>
  <si>
    <t>Permis probatoire</t>
  </si>
  <si>
    <t>Conducteur secondaire</t>
  </si>
  <si>
    <t>AURALINE ASSURANCES  –  Devis Prévoyance</t>
  </si>
  <si>
    <t>Garantie Accidents de Vie  •  Assurance Vie / Décès  •  Invalidité / Incapacité</t>
  </si>
  <si>
    <t>Objectif principal</t>
  </si>
  <si>
    <t>Type de contrat</t>
  </si>
  <si>
    <t>Revenus mensuels nets (€)</t>
  </si>
  <si>
    <t>Capital assuré (€)</t>
  </si>
  <si>
    <t>Charges mensuelles fixes (€)</t>
  </si>
  <si>
    <t>Bénéficiaire(s)</t>
  </si>
  <si>
    <t>Personnes à charge</t>
  </si>
  <si>
    <t>Clause bénéficiaire</t>
  </si>
  <si>
    <t>Capital souhaité (€)</t>
  </si>
  <si>
    <t>Rente invalidité totale</t>
  </si>
  <si>
    <t>Durée souhaitée</t>
  </si>
  <si>
    <t>Rente mensuelle souhaitée (€)</t>
  </si>
  <si>
    <t>Garantie incapacité de travail</t>
  </si>
  <si>
    <t>Profession à risque</t>
  </si>
  <si>
    <t>Délai de carence</t>
  </si>
  <si>
    <t>Sport à risque</t>
  </si>
  <si>
    <t>Franchise (jours)</t>
  </si>
  <si>
    <t>État de santé général</t>
  </si>
  <si>
    <t>Indexation</t>
  </si>
  <si>
    <t>Surprime santé éventuelle</t>
  </si>
  <si>
    <t>Capital décès accidentel (€)</t>
  </si>
  <si>
    <t>Capital invalidité permanente (€)</t>
  </si>
  <si>
    <t>Prime mensuelle Accidents (€)</t>
  </si>
  <si>
    <t>Seuil d'invalidité (%)</t>
  </si>
  <si>
    <t>Prime mensuelle Vie/Décès (€)</t>
  </si>
  <si>
    <t>Rente éducation enfants</t>
  </si>
  <si>
    <t>Prime mensuelle totale (€)</t>
  </si>
  <si>
    <t>Assistance / Rapatriement</t>
  </si>
  <si>
    <t>Prime annuelle totale (€)</t>
  </si>
  <si>
    <t>Garantie double effet</t>
  </si>
  <si>
    <t>AURALINE ASSURANCES  –  Devis Protection Juridique</t>
  </si>
  <si>
    <t>Conseil juridique  •  Défense  •  Médiation  •  Recours amiable &amp; judiciaire</t>
  </si>
  <si>
    <t>Situation principale</t>
  </si>
  <si>
    <t>Domaine prioritaire à couvrir</t>
  </si>
  <si>
    <t>Plafond d'intervention (€)</t>
  </si>
  <si>
    <t>Litiges en cours</t>
  </si>
  <si>
    <t>Domaine consommation</t>
  </si>
  <si>
    <t>Litiges récents (3 ans)</t>
  </si>
  <si>
    <t>Domaine immobilier</t>
  </si>
  <si>
    <t>Propriétaire bailleur</t>
  </si>
  <si>
    <t>Domaine travail</t>
  </si>
  <si>
    <t>Activité professionnelle à domicile</t>
  </si>
  <si>
    <t>Domaine voisinage/copropriété</t>
  </si>
  <si>
    <t>Véhicule(s) à couvrir</t>
  </si>
  <si>
    <t>Domaine automobile</t>
  </si>
  <si>
    <t>Enfants scolarisés</t>
  </si>
  <si>
    <t>Domaine familial / divorce</t>
  </si>
  <si>
    <t>Domaine fiscal</t>
  </si>
  <si>
    <t>Domaine pénal</t>
  </si>
  <si>
    <t>Résiliation protection juridique</t>
  </si>
  <si>
    <t>Assistance téléphonique 24h/24</t>
  </si>
  <si>
    <t>Motif de résiliation</t>
  </si>
  <si>
    <t>Médiation amiable</t>
  </si>
  <si>
    <t>Litiges en attente</t>
  </si>
  <si>
    <t>Réseau d'avocats partenaires</t>
  </si>
  <si>
    <t>AURALINE ASSURANCES
Récapitulatif Devis Multi-Contrats</t>
  </si>
  <si>
    <t>Synthèse automatique – tous les onglets contrats</t>
  </si>
  <si>
    <t xml:space="preserve">  ▌ CLIENT</t>
  </si>
  <si>
    <t>Nom &amp; Prénom</t>
  </si>
  <si>
    <t>Téléphone</t>
  </si>
  <si>
    <t xml:space="preserve">  ▌ SYNTHÈSE DES PRIMES</t>
  </si>
  <si>
    <t>Contrat</t>
  </si>
  <si>
    <t>Prime annuelle TTC</t>
  </si>
  <si>
    <t>Prime mensuelle TTC</t>
  </si>
  <si>
    <t>Compagnie</t>
  </si>
  <si>
    <t>🏠 Habitation</t>
  </si>
  <si>
    <t>🚗 Auto-Moto</t>
  </si>
  <si>
    <t>🛡️ Prévoyance</t>
  </si>
  <si>
    <t>⚖️ Prot. Juridique</t>
  </si>
  <si>
    <t>TOTAL TOUTES GARANTIES</t>
  </si>
  <si>
    <t xml:space="preserve">  ▌ SUIVI DE LA VENTE</t>
  </si>
  <si>
    <t>Statut du devis</t>
  </si>
  <si>
    <t>Date de présentation</t>
  </si>
  <si>
    <t>Date de relance</t>
  </si>
  <si>
    <t>Décision client</t>
  </si>
  <si>
    <t>Motif refus / objection</t>
  </si>
  <si>
    <t>Contrats signés</t>
  </si>
  <si>
    <t>Date de souscription</t>
  </si>
  <si>
    <t>Conseiller référent</t>
  </si>
  <si>
    <t>Non</t>
  </si>
  <si>
    <t>⚠ Cadre réservé à AURALINE ASSURANCES – ne pas remplir</t>
  </si>
  <si>
    <t xml:space="preserve">  ▌ VOTRE BUDGET ACTUEL</t>
  </si>
  <si>
    <t>(facultatif – à remplir par vous)</t>
  </si>
  <si>
    <t>Montant payé actuellement (€ / mois)</t>
  </si>
  <si>
    <t>Équivalent annuel (€ / an)</t>
  </si>
  <si>
    <t>LÉGENDE  —  ▌ Sections « CLIENT » : informations à remplir par l'assuré     ▌ Sections « AURALINE » : garanties &amp; tarification, réservées au conseiller</t>
  </si>
  <si>
    <t xml:space="preserve">  ▌ PROFIL &amp; BESOINS   —  À REMPLIR PAR LE CLIENT</t>
  </si>
  <si>
    <t xml:space="preserve">  ▌ GARANTIE ACCIDENTS DE VIE   —  RÉSERVÉ À AURALINE</t>
  </si>
  <si>
    <t xml:space="preserve">  ▌ ASSURANCE VIE / DÉCÈS   —  RÉSERVÉ À AURALINE</t>
  </si>
  <si>
    <t xml:space="preserve">  ▌ TARIFICATION   —  RÉSERVÉ À AURALINE</t>
  </si>
  <si>
    <t xml:space="preserve">  ▌ OBSERVATIONS   —  CLIENT &amp; AURALINE</t>
  </si>
  <si>
    <t xml:space="preserve">  ▌ BIEN À ASSURER   —  À REMPLIR PAR LE CLIENT</t>
  </si>
  <si>
    <t xml:space="preserve">  ▌ ANTÉCÉDENTS   —  À REMPLIR PAR LE CLIENT</t>
  </si>
  <si>
    <t xml:space="preserve">  ▌ GARANTIES   —  RÉSERVÉ À AURALINE</t>
  </si>
  <si>
    <t xml:space="preserve">  ▌ VÉHICULE   —  À REMPLIR PAR LE CLIENT</t>
  </si>
  <si>
    <t xml:space="preserve">  ▌ CONDUCTEUR PRINCIPAL   —  À REMPLIR PAR LE CLIENT</t>
  </si>
  <si>
    <t xml:space="preserve">  ▌ BESOINS &amp; SITUATION   —  À REMPLIR PAR LE CLIENT</t>
  </si>
  <si>
    <t>LÉGENDE  —  Cet onglet est entièrement à remplir par le CLIENT (informations personnelles &amp; besoins). Garanties et tarification = onglets contrats, réservées à AURALINE.</t>
  </si>
  <si>
    <t xml:space="preserve">  ▌ IDENTITÉ   —  À REMPLIR PAR LE CLIENT</t>
  </si>
  <si>
    <t xml:space="preserve">  ▌ COORDONNÉES   —  À REMPLIR PAR LE CLIENT</t>
  </si>
  <si>
    <t xml:space="preserve">  ▌ INFORMATIONS COMPLÉMENTAIRES   —  À REMPLIR PAR LE CLIENT</t>
  </si>
  <si>
    <t xml:space="preserve">  ▌ BESOINS EXPRIMÉS   —  À REMPLIR PAR LE CLIENT</t>
  </si>
  <si>
    <t>AURALINE ASSURANCES  –  Votre dossier devis personnalisé</t>
  </si>
  <si>
    <t>Un seul fichier pour centraliser tous vos contrats  •  Un interlocuteur dédié</t>
  </si>
  <si>
    <t xml:space="preserve">  ▌ À QUOI SERT CE FICHIER ?</t>
  </si>
  <si>
    <t>Ce fichier regroupe en un seul document l'ensemble de vos besoins d'assurance (habitation, auto/moto, prévoyance, protection juridique). Il nous permet de centraliser vos contrats et de vous proposer une offre globale et cohérente, avec un interlocuteur unique chez AURALINE ASSURANCES.</t>
  </si>
  <si>
    <t xml:space="preserve">  ▌ COMMENT L'UTILISER ? (4 étapes)</t>
  </si>
  <si>
    <t>Complétez d'abord l'onglet « 👤 Client » avec vos informations personnelles et vos besoins.</t>
  </si>
  <si>
    <t>Remplissez les onglets contrats qui vous concernent, le plus exhaustivement possible (les sections « CLIENT » uniquement).</t>
  </si>
  <si>
    <t>Laissez les sections « GARANTIES » et « TARIFICATION » vides : elles sont réservées à votre conseiller AURALINE.</t>
  </si>
  <si>
    <t>Enregistrez puis renvoyez le fichier complété à notre service client (coordonnées en bas de page).</t>
  </si>
  <si>
    <t xml:space="preserve">  ▌ LES ONGLETS DU FICHIER</t>
  </si>
  <si>
    <t>👤 Client</t>
  </si>
  <si>
    <t>Vos informations personnelles, coordonnées et besoins exprimés.</t>
  </si>
  <si>
    <t>Appartement, maison, studio, villa – propriétaire ou locataire.</t>
  </si>
  <si>
    <t>🚗 Auto-Moto-Mobilité</t>
  </si>
  <si>
    <t>Voiture, moto/scooter, trottinette, vélo électrique, camping-car.</t>
  </si>
  <si>
    <t>Garantie accidents de vie, assurance vie/décès, invalidité/incapacité.</t>
  </si>
  <si>
    <t>⚖️ Protection Juridique</t>
  </si>
  <si>
    <t>Conseil, défense, médiation, recours amiable &amp; judiciaire.</t>
  </si>
  <si>
    <t>📋 Récapitulatif</t>
  </si>
  <si>
    <t>Synthèse automatique de vos contrats et des primes proposées.</t>
  </si>
  <si>
    <t xml:space="preserve">  ▌ QUI REMPLIT QUOI ?</t>
  </si>
  <si>
    <t>Sections « CLIENT »</t>
  </si>
  <si>
    <t>Vos informations – à remplir par vous, le plus complètement possible.</t>
  </si>
  <si>
    <t>Sections « AURALINE »</t>
  </si>
  <si>
    <t>Garanties &amp; tarification – réservées à votre conseiller (ne pas remplir).</t>
  </si>
  <si>
    <t xml:space="preserve">  ▌ NOUS RENVOYER VOTRE DEVIS</t>
  </si>
  <si>
    <t>✉  Service client</t>
  </si>
  <si>
    <t>contact@auralineassurances.com</t>
  </si>
  <si>
    <t>⏱  Délai de réponse</t>
  </si>
  <si>
    <t>Un conseiller vous recontacte dans les meilleurs délais avec votre proposition personnalisée.</t>
  </si>
  <si>
    <t>☎  Téléphone</t>
  </si>
  <si>
    <t>En cours d'attribution – communiqué prochainement</t>
  </si>
  <si>
    <t>⚠  AVERTISSEMENT – CONFIDENTIALITÉ &amp; PROPRIÉTÉ INTELLECTUELLE</t>
  </si>
  <si>
    <t>Ce document et son contenu (structure, formulaires et méthodologie) sont la propriété exclusive d'AURALINE ASSURANCES et sont protégés au titre du droit d'auteur. Il est strictement confidentiel et réservé à l'usage personnel du client identifié, dans le cadre exclusif de sa relation avec AURALINE ASSURANCES. Toute reproduction, copie, diffusion, transmission ou utilisation, totale ou partielle, par toute personne physique ou morale non expressément autorisée, est formellement interdite. Les données personnelles communiquées sont traitées conformément au RGPD.</t>
  </si>
  <si>
    <t>© AURALINE ASSURANCES – Tous droits réservés.  Tout usage non autorisé pourra faire l'objet de poursuites civiles et pénales.</t>
  </si>
  <si>
    <t>📄  Exemplaire nominatif délivré à :</t>
  </si>
  <si>
    <t>le :</t>
  </si>
  <si>
    <t>👤  Gestionnaire AURALINE :</t>
  </si>
  <si>
    <t>Date de traitement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</si>
</sst>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quot;;[Red]\-#,##0\ &quot;€&quot;"/>
    <numFmt numFmtId="164" formatCode="#,##0.00&quot; €&quot;"/>
  </numFmts>
  <fonts count="26" x14ac:knownFonts="1">
    <font>
      <sz val="11"/>
      <color theme="1"/>
      <name val="Calibri"/>
      <family val="2"/>
      <charset val="1"/>
    </font>
    <font>
      <b/>
      <sz val="13"/>
      <color rgb="FFFFFFFF"/>
      <name val="Arial"/>
      <charset val="1"/>
    </font>
    <font>
      <b/>
      <sz val="9"/>
      <color rgb="FFFFFFFF"/>
      <name val="Arial"/>
      <charset val="1"/>
    </font>
    <font>
      <b/>
      <sz val="10"/>
      <color rgb="FFFFFFFF"/>
      <name val="Arial"/>
      <charset val="1"/>
    </font>
    <font>
      <sz val="10"/>
      <color rgb="FF595959"/>
      <name val="Arial"/>
      <charset val="1"/>
    </font>
    <font>
      <sz val="10"/>
      <color rgb="FF000000"/>
      <name val="Arial"/>
      <charset val="1"/>
    </font>
    <font>
      <sz val="10"/>
      <name val="Arial"/>
      <charset val="1"/>
    </font>
    <font>
      <b/>
      <sz val="9"/>
      <color rgb="FF1B3A6B"/>
      <name val="Arial"/>
      <charset val="1"/>
    </font>
    <font>
      <b/>
      <sz val="10"/>
      <color rgb="FF1B3A6B"/>
      <name val="Arial"/>
      <charset val="1"/>
    </font>
    <font>
      <b/>
      <sz val="11"/>
      <color rgb="FFFFFFFF"/>
      <name val="Arial"/>
      <charset val="1"/>
    </font>
    <font>
      <u/>
      <sz val="11"/>
      <color theme="10"/>
      <name val="Calibri"/>
      <family val="2"/>
      <charset val="1"/>
    </font>
    <font>
      <b/>
      <sz val="9"/>
      <color rgb="FFC00000"/>
      <name val="Arial"/>
    </font>
    <font>
      <b/>
      <i/>
      <sz val="9"/>
      <color rgb="FFC00000"/>
      <name val="Arial"/>
    </font>
    <font>
      <b/>
      <sz val="10"/>
      <color rgb="FFFFFFFF"/>
      <name val="Arial"/>
    </font>
    <font>
      <i/>
      <sz val="9"/>
      <color rgb="FFFFFFFF"/>
      <name val="Arial"/>
    </font>
    <font>
      <sz val="10"/>
      <color rgb="FF595959"/>
      <name val="Arial"/>
    </font>
    <font>
      <sz val="10"/>
      <color rgb="FF0000FF"/>
      <name val="Arial"/>
    </font>
    <font>
      <sz val="10"/>
      <color rgb="FF000000"/>
      <name val="Arial"/>
    </font>
    <font>
      <i/>
      <sz val="9"/>
      <color rgb="FF595959"/>
      <name val="Arial"/>
    </font>
    <font>
      <b/>
      <sz val="14"/>
      <color rgb="FFFFFFFF"/>
      <name val="Arial"/>
    </font>
    <font>
      <b/>
      <sz val="11"/>
      <color rgb="FFFFFFFF"/>
      <name val="Arial"/>
    </font>
    <font>
      <b/>
      <sz val="12"/>
      <color rgb="FFFFFFFF"/>
      <name val="Arial"/>
    </font>
    <font>
      <b/>
      <sz val="10"/>
      <color rgb="FF1B3A6B"/>
      <name val="Arial"/>
    </font>
    <font>
      <b/>
      <u/>
      <sz val="11"/>
      <color rgb="FF0000FF"/>
      <name val="Arial"/>
    </font>
    <font>
      <i/>
      <sz val="10"/>
      <color rgb="FF595959"/>
      <name val="Arial"/>
    </font>
    <font>
      <sz val="10"/>
      <color rgb="FF7F1D1D"/>
      <name val="Arial"/>
    </font>
  </fonts>
  <fills count="27">
    <fill>
      <patternFill patternType="none"/>
    </fill>
    <fill>
      <patternFill patternType="gray125"/>
    </fill>
    <fill>
      <patternFill patternType="solid">
        <fgColor rgb="FF1B3A6B"/>
        <bgColor rgb="FF333399"/>
      </patternFill>
    </fill>
    <fill>
      <patternFill patternType="solid">
        <fgColor rgb="FF2E6DB4"/>
        <bgColor rgb="FF0066CC"/>
      </patternFill>
    </fill>
    <fill>
      <patternFill patternType="solid">
        <fgColor rgb="FF00695C"/>
        <bgColor rgb="FF008080"/>
      </patternFill>
    </fill>
    <fill>
      <patternFill patternType="solid">
        <fgColor rgb="FFDDEBF7"/>
        <bgColor rgb="FFE0F2F1"/>
      </patternFill>
    </fill>
    <fill>
      <patternFill patternType="solid">
        <fgColor rgb="FFFFFFFF"/>
        <bgColor rgb="FFE0F2F1"/>
      </patternFill>
    </fill>
    <fill>
      <patternFill patternType="solid">
        <fgColor rgb="FFE0F2F1"/>
        <bgColor rgb="FFDDEBF7"/>
      </patternFill>
    </fill>
    <fill>
      <patternFill patternType="solid">
        <fgColor rgb="FFE2EFDA"/>
        <bgColor rgb="FFE0F2F1"/>
      </patternFill>
    </fill>
    <fill>
      <patternFill patternType="solid">
        <fgColor rgb="FF1E5C2E"/>
        <bgColor rgb="FF00695C"/>
      </patternFill>
    </fill>
    <fill>
      <patternFill patternType="solid">
        <fgColor rgb="FF8B0000"/>
        <bgColor rgb="FF800000"/>
      </patternFill>
    </fill>
    <fill>
      <patternFill patternType="solid">
        <fgColor rgb="FFFCE4EC"/>
        <bgColor rgb="FFE2EFDA"/>
      </patternFill>
    </fill>
    <fill>
      <patternFill patternType="solid">
        <fgColor rgb="FFB45309"/>
        <bgColor rgb="FF993366"/>
      </patternFill>
    </fill>
    <fill>
      <patternFill patternType="solid">
        <fgColor rgb="FF4A148C"/>
        <bgColor rgb="FF333399"/>
      </patternFill>
    </fill>
    <fill>
      <patternFill patternType="solid">
        <fgColor rgb="FFC9A84C"/>
        <bgColor rgb="FFFF9900"/>
      </patternFill>
    </fill>
    <fill>
      <patternFill patternType="solid">
        <fgColor rgb="FF2E6DB4"/>
        <bgColor indexed="64"/>
      </patternFill>
    </fill>
    <fill>
      <patternFill patternType="solid">
        <fgColor rgb="FFDDEBF7"/>
        <bgColor indexed="64"/>
      </patternFill>
    </fill>
    <fill>
      <patternFill patternType="solid">
        <fgColor rgb="FFFFFFFF"/>
        <bgColor indexed="64"/>
      </patternFill>
    </fill>
    <fill>
      <patternFill patternType="solid">
        <fgColor rgb="FF1B3A6B"/>
        <bgColor indexed="64"/>
      </patternFill>
    </fill>
    <fill>
      <patternFill patternType="solid">
        <fgColor rgb="FF8B0000"/>
        <bgColor indexed="64"/>
      </patternFill>
    </fill>
    <fill>
      <patternFill patternType="solid">
        <fgColor rgb="FF1E5C2E"/>
        <bgColor indexed="64"/>
      </patternFill>
    </fill>
    <fill>
      <patternFill patternType="solid">
        <fgColor rgb="FF00695C"/>
        <bgColor indexed="64"/>
      </patternFill>
    </fill>
    <fill>
      <patternFill patternType="solid">
        <fgColor rgb="FFE2EFDA"/>
        <bgColor indexed="64"/>
      </patternFill>
    </fill>
    <fill>
      <patternFill patternType="solid">
        <fgColor rgb="FFF2F7FC"/>
        <bgColor indexed="64"/>
      </patternFill>
    </fill>
    <fill>
      <patternFill patternType="solid">
        <fgColor rgb="FFC00000"/>
        <bgColor indexed="64"/>
      </patternFill>
    </fill>
    <fill>
      <patternFill patternType="solid">
        <fgColor rgb="FFFDECEA"/>
        <bgColor indexed="64"/>
      </patternFill>
    </fill>
    <fill>
      <patternFill patternType="solid">
        <fgColor rgb="FFFFFF00"/>
        <bgColor indexed="64"/>
      </patternFill>
    </fill>
  </fills>
  <borders count="33">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diagonal/>
    </border>
    <border>
      <left style="thin">
        <color rgb="FFBFBFBF"/>
      </left>
      <right/>
      <top style="thin">
        <color rgb="FFBFBFBF"/>
      </top>
      <bottom style="thin">
        <color rgb="FFBFBFBF"/>
      </bottom>
      <diagonal/>
    </border>
    <border>
      <left style="thin">
        <color rgb="FFBFBFBF"/>
      </left>
      <right style="thin">
        <color rgb="FFBFBFBF"/>
      </right>
      <top/>
      <bottom/>
      <diagonal/>
    </border>
    <border>
      <left/>
      <right/>
      <top style="thin">
        <color rgb="FFBFBFBF"/>
      </top>
      <bottom/>
      <diagonal/>
    </border>
    <border>
      <left style="thin">
        <color rgb="FFBFBFBF"/>
      </left>
      <right style="thin">
        <color rgb="FFBFBFBF"/>
      </right>
      <top style="thin">
        <color rgb="FFBFBFBF"/>
      </top>
      <bottom/>
      <diagonal/>
    </border>
    <border>
      <left style="thin">
        <color rgb="FFBFBFBF"/>
      </left>
      <right/>
      <top/>
      <bottom/>
      <diagonal/>
    </border>
    <border>
      <left/>
      <right/>
      <top/>
      <bottom style="thin">
        <color rgb="FFBFBFBF"/>
      </bottom>
      <diagonal/>
    </border>
    <border>
      <left/>
      <right style="thin">
        <color rgb="FFBFBFBF"/>
      </right>
      <top style="thin">
        <color rgb="FFBFBFBF"/>
      </top>
      <bottom/>
      <diagonal/>
    </border>
    <border>
      <left style="thin">
        <color rgb="FFBFBFBF"/>
      </left>
      <right/>
      <top/>
      <bottom style="thin">
        <color rgb="FFBFBFBF"/>
      </bottom>
      <diagonal/>
    </border>
    <border>
      <left/>
      <right style="thin">
        <color rgb="FFBFBFBF"/>
      </right>
      <top/>
      <bottom/>
      <diagonal/>
    </border>
    <border>
      <left/>
      <right style="thin">
        <color rgb="FFBFBFBF"/>
      </right>
      <top/>
      <bottom style="thin">
        <color rgb="FFBFBFBF"/>
      </bottom>
      <diagonal/>
    </border>
    <border>
      <left/>
      <right/>
      <top style="thin">
        <color rgb="FF1E5C2E"/>
      </top>
      <bottom/>
      <diagonal/>
    </border>
    <border>
      <left/>
      <right/>
      <top style="thin">
        <color rgb="FF1E5C2E"/>
      </top>
      <bottom style="thin">
        <color rgb="FF1E5C2E"/>
      </bottom>
      <diagonal/>
    </border>
    <border>
      <left/>
      <right/>
      <top/>
      <bottom style="thin">
        <color rgb="FF1E5C2E"/>
      </bottom>
      <diagonal/>
    </border>
    <border>
      <left style="thin">
        <color rgb="FF1E5C2E"/>
      </left>
      <right/>
      <top style="thin">
        <color rgb="FF1E5C2E"/>
      </top>
      <bottom/>
      <diagonal/>
    </border>
    <border>
      <left style="thin">
        <color rgb="FF1E5C2E"/>
      </left>
      <right/>
      <top/>
      <bottom style="thin">
        <color rgb="FF1E5C2E"/>
      </bottom>
      <diagonal/>
    </border>
    <border>
      <left/>
      <right style="thin">
        <color rgb="FF1E5C2E"/>
      </right>
      <top style="thin">
        <color rgb="FF1E5C2E"/>
      </top>
      <bottom/>
      <diagonal/>
    </border>
    <border>
      <left/>
      <right style="thin">
        <color rgb="FF1E5C2E"/>
      </right>
      <top/>
      <bottom style="thin">
        <color rgb="FF1E5C2E"/>
      </bottom>
      <diagonal/>
    </border>
    <border>
      <left/>
      <right style="thin">
        <color rgb="FF1E5C2E"/>
      </right>
      <top style="thin">
        <color rgb="FF1E5C2E"/>
      </top>
      <bottom style="thin">
        <color rgb="FF1E5C2E"/>
      </bottom>
      <diagonal/>
    </border>
    <border>
      <left/>
      <right/>
      <top style="medium">
        <color rgb="FFC00000"/>
      </top>
      <bottom/>
      <diagonal/>
    </border>
    <border>
      <left/>
      <right/>
      <top style="medium">
        <color rgb="FFC00000"/>
      </top>
      <bottom style="medium">
        <color rgb="FFC00000"/>
      </bottom>
      <diagonal/>
    </border>
    <border>
      <left/>
      <right/>
      <top/>
      <bottom style="medium">
        <color rgb="FFC00000"/>
      </bottom>
      <diagonal/>
    </border>
    <border>
      <left style="medium">
        <color rgb="FFC00000"/>
      </left>
      <right/>
      <top style="medium">
        <color rgb="FFC00000"/>
      </top>
      <bottom style="medium">
        <color rgb="FFC00000"/>
      </bottom>
      <diagonal/>
    </border>
    <border>
      <left style="medium">
        <color rgb="FFC00000"/>
      </left>
      <right/>
      <top style="medium">
        <color rgb="FFC00000"/>
      </top>
      <bottom/>
      <diagonal/>
    </border>
    <border>
      <left style="medium">
        <color rgb="FFC00000"/>
      </left>
      <right/>
      <top/>
      <bottom/>
      <diagonal/>
    </border>
    <border>
      <left style="medium">
        <color rgb="FFC00000"/>
      </left>
      <right/>
      <top/>
      <bottom style="medium">
        <color rgb="FFC00000"/>
      </bottom>
      <diagonal/>
    </border>
    <border>
      <left/>
      <right style="medium">
        <color rgb="FFC00000"/>
      </right>
      <top style="medium">
        <color rgb="FFC00000"/>
      </top>
      <bottom/>
      <diagonal/>
    </border>
    <border>
      <left/>
      <right style="medium">
        <color rgb="FFC00000"/>
      </right>
      <top/>
      <bottom/>
      <diagonal/>
    </border>
    <border>
      <left/>
      <right style="medium">
        <color rgb="FFC00000"/>
      </right>
      <top/>
      <bottom style="medium">
        <color rgb="FFC00000"/>
      </bottom>
      <diagonal/>
    </border>
    <border>
      <left/>
      <right style="medium">
        <color rgb="FFC00000"/>
      </right>
      <top style="medium">
        <color rgb="FFC00000"/>
      </top>
      <bottom style="medium">
        <color rgb="FFC00000"/>
      </bottom>
      <diagonal/>
    </border>
    <border>
      <left/>
      <right/>
      <top style="thin">
        <color rgb="FF1B3A6B"/>
      </top>
      <bottom style="thin">
        <color rgb="FF1B3A6B"/>
      </bottom>
      <diagonal/>
    </border>
  </borders>
  <cellStyleXfs count="2">
    <xf numFmtId="0" fontId="0" fillId="0" borderId="0"/>
    <xf numFmtId="0" fontId="10" fillId="0" borderId="0" applyNumberFormat="0" applyFill="0" applyBorder="0" applyAlignment="0" applyProtection="0"/>
  </cellStyleXfs>
  <cellXfs count="112">
    <xf numFmtId="0" fontId="0" fillId="0" borderId="0" xfId="0"/>
    <xf numFmtId="0" fontId="4" fillId="5" borderId="1" xfId="0" applyFont="1" applyFill="1" applyBorder="1" applyAlignment="1">
      <alignment horizontal="left" vertical="center"/>
    </xf>
    <xf numFmtId="0" fontId="5" fillId="6" borderId="1" xfId="0" applyFont="1" applyFill="1" applyBorder="1" applyAlignment="1">
      <alignment horizontal="left" vertical="center"/>
    </xf>
    <xf numFmtId="0" fontId="4" fillId="7" borderId="1" xfId="0" applyFont="1" applyFill="1" applyBorder="1" applyAlignment="1">
      <alignment horizontal="left" vertical="center"/>
    </xf>
    <xf numFmtId="0" fontId="6" fillId="8" borderId="1" xfId="0" applyFont="1" applyFill="1" applyBorder="1" applyAlignment="1">
      <alignment horizontal="left" vertical="center"/>
    </xf>
    <xf numFmtId="0" fontId="4" fillId="8" borderId="1" xfId="0" applyFont="1" applyFill="1" applyBorder="1" applyAlignment="1">
      <alignment horizontal="left" vertical="center"/>
    </xf>
    <xf numFmtId="0" fontId="5" fillId="8" borderId="1" xfId="0" applyFont="1" applyFill="1" applyBorder="1" applyAlignment="1">
      <alignment horizontal="left" vertical="center"/>
    </xf>
    <xf numFmtId="0" fontId="4" fillId="11" borderId="1" xfId="0" applyFont="1" applyFill="1" applyBorder="1" applyAlignment="1">
      <alignment horizontal="left" vertical="center"/>
    </xf>
    <xf numFmtId="164" fontId="6" fillId="8" borderId="1" xfId="0" applyNumberFormat="1" applyFont="1" applyFill="1" applyBorder="1" applyAlignment="1">
      <alignment horizontal="left" vertical="center"/>
    </xf>
    <xf numFmtId="0" fontId="3" fillId="3" borderId="1" xfId="0" applyFont="1" applyFill="1" applyBorder="1" applyAlignment="1">
      <alignment horizontal="center" vertical="center"/>
    </xf>
    <xf numFmtId="0" fontId="8" fillId="5" borderId="1" xfId="0" applyFont="1" applyFill="1" applyBorder="1" applyAlignment="1">
      <alignment horizontal="left" vertical="center"/>
    </xf>
    <xf numFmtId="164" fontId="6" fillId="8" borderId="1" xfId="0" applyNumberFormat="1" applyFont="1" applyFill="1" applyBorder="1" applyAlignment="1">
      <alignment horizontal="right" vertical="center"/>
    </xf>
    <xf numFmtId="49" fontId="6" fillId="8" borderId="1" xfId="0" applyNumberFormat="1" applyFont="1" applyFill="1" applyBorder="1" applyAlignment="1">
      <alignment horizontal="left" vertical="center"/>
    </xf>
    <xf numFmtId="0" fontId="8" fillId="6" borderId="1" xfId="0" applyFont="1" applyFill="1" applyBorder="1" applyAlignment="1">
      <alignment horizontal="left" vertical="center"/>
    </xf>
    <xf numFmtId="0" fontId="9" fillId="2" borderId="1" xfId="0" applyFont="1" applyFill="1" applyBorder="1" applyAlignment="1">
      <alignment horizontal="left" vertical="center"/>
    </xf>
    <xf numFmtId="164" fontId="9" fillId="2" borderId="1" xfId="0" applyNumberFormat="1" applyFont="1" applyFill="1" applyBorder="1" applyAlignment="1">
      <alignment horizontal="right" vertical="center"/>
    </xf>
    <xf numFmtId="14" fontId="5" fillId="6" borderId="1" xfId="0" applyNumberFormat="1" applyFont="1" applyFill="1" applyBorder="1" applyAlignment="1">
      <alignment horizontal="left" vertical="center"/>
    </xf>
    <xf numFmtId="0" fontId="10" fillId="6" borderId="1" xfId="1" applyFill="1" applyBorder="1" applyAlignment="1">
      <alignment horizontal="left" vertical="center"/>
    </xf>
    <xf numFmtId="6" fontId="5" fillId="6" borderId="1" xfId="0" applyNumberFormat="1" applyFont="1" applyFill="1" applyBorder="1" applyAlignment="1">
      <alignment horizontal="left" vertical="center"/>
    </xf>
    <xf numFmtId="0" fontId="3" fillId="2" borderId="0" xfId="0" applyFont="1" applyFill="1" applyAlignment="1">
      <alignment horizontal="left" vertical="center"/>
    </xf>
    <xf numFmtId="0" fontId="0" fillId="8" borderId="2" xfId="0" applyFill="1" applyBorder="1" applyAlignment="1">
      <alignment vertical="top" wrapText="1"/>
    </xf>
    <xf numFmtId="0" fontId="1" fillId="2" borderId="0" xfId="0" applyFont="1" applyFill="1" applyAlignment="1">
      <alignment horizontal="center" vertical="center" wrapText="1"/>
    </xf>
    <xf numFmtId="0" fontId="2" fillId="3" borderId="0" xfId="0" applyFont="1" applyFill="1" applyAlignment="1">
      <alignment horizontal="center" vertical="center"/>
    </xf>
    <xf numFmtId="0" fontId="3" fillId="4" borderId="0" xfId="0" applyFont="1" applyFill="1" applyAlignment="1">
      <alignment horizontal="left" vertical="center"/>
    </xf>
    <xf numFmtId="0" fontId="3" fillId="9" borderId="0" xfId="0" applyFont="1" applyFill="1" applyAlignment="1">
      <alignment horizontal="left" vertical="center"/>
    </xf>
    <xf numFmtId="0" fontId="3" fillId="10" borderId="0" xfId="0" applyFont="1" applyFill="1" applyAlignment="1">
      <alignment horizontal="left" vertical="center"/>
    </xf>
    <xf numFmtId="0" fontId="2" fillId="12" borderId="0" xfId="0" applyFont="1" applyFill="1" applyAlignment="1">
      <alignment horizontal="center" vertical="center"/>
    </xf>
    <xf numFmtId="0" fontId="2" fillId="13" borderId="0" xfId="0" applyFont="1" applyFill="1" applyAlignment="1">
      <alignment horizontal="center" vertical="center"/>
    </xf>
    <xf numFmtId="0" fontId="2" fillId="4" borderId="0" xfId="0" applyFont="1" applyFill="1" applyAlignment="1">
      <alignment horizontal="center" vertical="center"/>
    </xf>
    <xf numFmtId="0" fontId="6" fillId="6" borderId="3" xfId="0" applyFont="1" applyFill="1" applyBorder="1"/>
    <xf numFmtId="0" fontId="6" fillId="6" borderId="3" xfId="0" applyFont="1" applyFill="1" applyBorder="1" applyAlignment="1">
      <alignment horizontal="left" vertical="center"/>
    </xf>
    <xf numFmtId="0" fontId="7" fillId="14" borderId="0" xfId="0" applyFont="1" applyFill="1" applyAlignment="1">
      <alignment horizontal="center" vertical="center"/>
    </xf>
    <xf numFmtId="0" fontId="6" fillId="6" borderId="3" xfId="0" applyNumberFormat="1" applyFont="1" applyFill="1" applyBorder="1" applyAlignment="1">
      <alignment horizontal="left" vertical="center"/>
    </xf>
    <xf numFmtId="0" fontId="13" fillId="15" borderId="0" xfId="0" applyFont="1" applyFill="1" applyBorder="1" applyAlignment="1">
      <alignment horizontal="left" vertical="center"/>
    </xf>
    <xf numFmtId="0" fontId="15" fillId="16" borderId="3" xfId="0" applyFont="1" applyFill="1" applyBorder="1" applyAlignment="1">
      <alignment horizontal="left" vertical="center"/>
    </xf>
    <xf numFmtId="0" fontId="15" fillId="16" borderId="2" xfId="0" applyFont="1" applyFill="1" applyBorder="1" applyAlignment="1">
      <alignment horizontal="left" vertical="center"/>
    </xf>
    <xf numFmtId="0" fontId="15" fillId="16" borderId="3" xfId="0" applyFont="1" applyFill="1" applyBorder="1" applyAlignment="1">
      <alignment horizontal="left"/>
    </xf>
    <xf numFmtId="164" fontId="16" fillId="17" borderId="6" xfId="0" applyNumberFormat="1" applyFont="1" applyFill="1" applyBorder="1"/>
    <xf numFmtId="164" fontId="17" fillId="17" borderId="1" xfId="0" applyNumberFormat="1" applyFont="1" applyFill="1" applyBorder="1"/>
    <xf numFmtId="0" fontId="15" fillId="16" borderId="7" xfId="0" applyFont="1" applyFill="1" applyBorder="1" applyAlignment="1">
      <alignment horizontal="left" vertical="center"/>
    </xf>
    <xf numFmtId="0" fontId="13" fillId="15" borderId="8" xfId="0" applyFont="1" applyFill="1" applyBorder="1" applyAlignment="1">
      <alignment horizontal="left" vertical="center"/>
    </xf>
    <xf numFmtId="164" fontId="16" fillId="17" borderId="4" xfId="0" applyNumberFormat="1" applyFont="1" applyFill="1" applyBorder="1"/>
    <xf numFmtId="0" fontId="14" fillId="15" borderId="8" xfId="0" applyFont="1" applyFill="1" applyBorder="1" applyAlignment="1">
      <alignment horizontal="left"/>
    </xf>
    <xf numFmtId="0" fontId="12" fillId="17" borderId="4" xfId="0" applyFont="1" applyFill="1" applyBorder="1" applyAlignment="1">
      <alignment horizontal="left" vertical="center"/>
    </xf>
    <xf numFmtId="0" fontId="4" fillId="8" borderId="6" xfId="0" applyFont="1" applyFill="1" applyBorder="1" applyAlignment="1">
      <alignment horizontal="left" vertical="center"/>
    </xf>
    <xf numFmtId="0" fontId="12" fillId="17" borderId="5" xfId="0" applyFont="1" applyFill="1" applyBorder="1" applyAlignment="1">
      <alignment horizontal="left" vertical="center"/>
    </xf>
    <xf numFmtId="0" fontId="14" fillId="15" borderId="0" xfId="0" applyFont="1" applyFill="1" applyBorder="1" applyAlignment="1">
      <alignment horizontal="left"/>
    </xf>
    <xf numFmtId="0" fontId="4" fillId="11" borderId="6" xfId="0" applyFont="1" applyFill="1" applyBorder="1" applyAlignment="1">
      <alignment horizontal="left" vertical="center"/>
    </xf>
    <xf numFmtId="0" fontId="5" fillId="6" borderId="6" xfId="0" applyFont="1" applyFill="1" applyBorder="1" applyAlignment="1">
      <alignment horizontal="left" vertical="center"/>
    </xf>
    <xf numFmtId="0" fontId="13" fillId="15" borderId="2" xfId="0" applyFont="1" applyFill="1" applyBorder="1" applyAlignment="1">
      <alignment horizontal="left" vertical="center"/>
    </xf>
    <xf numFmtId="0" fontId="14" fillId="15" borderId="2" xfId="0" applyFont="1" applyFill="1" applyBorder="1" applyAlignment="1">
      <alignment horizontal="left"/>
    </xf>
    <xf numFmtId="0" fontId="18" fillId="0" borderId="0" xfId="0" applyFont="1" applyAlignment="1">
      <alignment horizontal="left"/>
    </xf>
    <xf numFmtId="0" fontId="13" fillId="18" borderId="0" xfId="0" applyFont="1" applyFill="1" applyAlignment="1">
      <alignment horizontal="left" vertical="center"/>
    </xf>
    <xf numFmtId="0" fontId="13" fillId="19" borderId="0" xfId="0" applyFont="1" applyFill="1" applyAlignment="1">
      <alignment horizontal="left" vertical="center"/>
    </xf>
    <xf numFmtId="0" fontId="13" fillId="20" borderId="0" xfId="0" applyFont="1" applyFill="1" applyAlignment="1">
      <alignment horizontal="left" vertical="center"/>
    </xf>
    <xf numFmtId="0" fontId="13" fillId="21" borderId="0" xfId="0" applyFont="1" applyFill="1" applyAlignment="1">
      <alignment horizontal="left" vertical="center"/>
    </xf>
    <xf numFmtId="0" fontId="22" fillId="0" borderId="0" xfId="0" applyFont="1" applyAlignment="1">
      <alignment horizontal="left"/>
    </xf>
    <xf numFmtId="0" fontId="19" fillId="18" borderId="0" xfId="0" applyFont="1" applyFill="1" applyAlignment="1">
      <alignment horizontal="center"/>
    </xf>
    <xf numFmtId="0" fontId="13" fillId="15" borderId="0" xfId="0" applyFont="1" applyFill="1" applyAlignment="1">
      <alignment horizontal="center"/>
    </xf>
    <xf numFmtId="0" fontId="20" fillId="18" borderId="0" xfId="0" applyFont="1" applyFill="1" applyAlignment="1">
      <alignment horizontal="left"/>
    </xf>
    <xf numFmtId="0" fontId="20" fillId="20" borderId="0" xfId="0" applyFont="1" applyFill="1" applyAlignment="1">
      <alignment horizontal="left"/>
    </xf>
    <xf numFmtId="0" fontId="17" fillId="23" borderId="0" xfId="0" applyFont="1" applyFill="1" applyBorder="1" applyAlignment="1">
      <alignment horizontal="left" vertical="center" wrapText="1"/>
    </xf>
    <xf numFmtId="0" fontId="17" fillId="23" borderId="5" xfId="0" applyFont="1" applyFill="1" applyBorder="1" applyAlignment="1">
      <alignment horizontal="left" vertical="center" wrapText="1"/>
    </xf>
    <xf numFmtId="0" fontId="17" fillId="23" borderId="8" xfId="0" applyFont="1" applyFill="1" applyBorder="1" applyAlignment="1">
      <alignment horizontal="left" vertical="center" wrapText="1"/>
    </xf>
    <xf numFmtId="0" fontId="17" fillId="23" borderId="2" xfId="0" applyFont="1" applyFill="1" applyBorder="1" applyAlignment="1">
      <alignment horizontal="left" vertical="center" wrapText="1"/>
    </xf>
    <xf numFmtId="0" fontId="17" fillId="23" borderId="7" xfId="0" applyFont="1" applyFill="1" applyBorder="1" applyAlignment="1">
      <alignment horizontal="left" vertical="center" wrapText="1"/>
    </xf>
    <xf numFmtId="0" fontId="17" fillId="23" borderId="10" xfId="0" applyFont="1" applyFill="1" applyBorder="1" applyAlignment="1">
      <alignment horizontal="left" vertical="center" wrapText="1"/>
    </xf>
    <xf numFmtId="0" fontId="17" fillId="23" borderId="9" xfId="0" applyFont="1" applyFill="1" applyBorder="1" applyAlignment="1">
      <alignment horizontal="left" vertical="center" wrapText="1"/>
    </xf>
    <xf numFmtId="0" fontId="17" fillId="23" borderId="11" xfId="0" applyFont="1" applyFill="1" applyBorder="1" applyAlignment="1">
      <alignment horizontal="left" vertical="center" wrapText="1"/>
    </xf>
    <xf numFmtId="0" fontId="17" fillId="23" borderId="12" xfId="0" applyFont="1" applyFill="1" applyBorder="1" applyAlignment="1">
      <alignment horizontal="left" vertical="center" wrapText="1"/>
    </xf>
    <xf numFmtId="0" fontId="17" fillId="0" borderId="0" xfId="0" applyFont="1" applyBorder="1" applyAlignment="1">
      <alignment horizontal="left" vertical="center" wrapText="1"/>
    </xf>
    <xf numFmtId="0" fontId="17" fillId="0" borderId="5" xfId="0" applyFont="1" applyBorder="1" applyAlignment="1">
      <alignment horizontal="left" vertical="center" wrapText="1"/>
    </xf>
    <xf numFmtId="0" fontId="17" fillId="0" borderId="8" xfId="0" applyFont="1" applyBorder="1" applyAlignment="1">
      <alignment horizontal="left" vertical="center" wrapText="1"/>
    </xf>
    <xf numFmtId="0" fontId="21" fillId="15" borderId="2" xfId="0" applyFont="1" applyFill="1" applyBorder="1" applyAlignment="1">
      <alignment horizontal="center"/>
    </xf>
    <xf numFmtId="0" fontId="21" fillId="15" borderId="7" xfId="0" applyFont="1" applyFill="1" applyBorder="1" applyAlignment="1">
      <alignment horizontal="center"/>
    </xf>
    <xf numFmtId="0" fontId="21" fillId="15" borderId="10" xfId="0" applyFont="1" applyFill="1" applyBorder="1" applyAlignment="1">
      <alignment horizontal="center"/>
    </xf>
    <xf numFmtId="0" fontId="17" fillId="0" borderId="9"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22" fillId="0" borderId="2" xfId="0" applyFont="1" applyBorder="1" applyAlignment="1">
      <alignment horizontal="left"/>
    </xf>
    <xf numFmtId="0" fontId="22" fillId="0" borderId="7" xfId="0" applyFont="1" applyBorder="1" applyAlignment="1">
      <alignment horizontal="left"/>
    </xf>
    <xf numFmtId="0" fontId="22" fillId="0" borderId="10" xfId="0" applyFont="1" applyBorder="1" applyAlignment="1">
      <alignment horizontal="left"/>
    </xf>
    <xf numFmtId="0" fontId="13" fillId="15" borderId="2" xfId="0" applyFont="1" applyFill="1" applyBorder="1" applyAlignment="1">
      <alignment horizontal="center"/>
    </xf>
    <xf numFmtId="0" fontId="13" fillId="21" borderId="10" xfId="0" applyFont="1" applyFill="1" applyBorder="1" applyAlignment="1">
      <alignment horizontal="center"/>
    </xf>
    <xf numFmtId="0" fontId="23" fillId="22" borderId="13" xfId="0" applyFont="1" applyFill="1" applyBorder="1" applyAlignment="1">
      <alignment horizontal="left" vertical="center" wrapText="1"/>
    </xf>
    <xf numFmtId="0" fontId="17" fillId="22" borderId="15" xfId="0" applyFont="1" applyFill="1" applyBorder="1" applyAlignment="1">
      <alignment vertical="center" wrapText="1"/>
    </xf>
    <xf numFmtId="0" fontId="22" fillId="22" borderId="16" xfId="0" applyFont="1" applyFill="1" applyBorder="1" applyAlignment="1">
      <alignment horizontal="left"/>
    </xf>
    <xf numFmtId="0" fontId="22" fillId="22" borderId="17" xfId="0" applyFont="1" applyFill="1" applyBorder="1" applyAlignment="1">
      <alignment horizontal="left"/>
    </xf>
    <xf numFmtId="0" fontId="23" fillId="22" borderId="18" xfId="0" applyFont="1" applyFill="1" applyBorder="1" applyAlignment="1">
      <alignment horizontal="left" vertical="center" wrapText="1"/>
    </xf>
    <xf numFmtId="0" fontId="17" fillId="22" borderId="19" xfId="0" applyFont="1" applyFill="1" applyBorder="1" applyAlignment="1">
      <alignment vertical="center" wrapText="1"/>
    </xf>
    <xf numFmtId="0" fontId="10" fillId="22" borderId="13" xfId="1" applyFill="1" applyBorder="1" applyAlignment="1">
      <alignment horizontal="left" vertical="center" wrapText="1"/>
    </xf>
    <xf numFmtId="0" fontId="24" fillId="22" borderId="15" xfId="0" applyFont="1" applyFill="1" applyBorder="1" applyAlignment="1">
      <alignment horizontal="left" vertical="center" wrapText="1"/>
    </xf>
    <xf numFmtId="0" fontId="17" fillId="22" borderId="14" xfId="0" applyFont="1" applyFill="1" applyBorder="1" applyAlignment="1">
      <alignment horizontal="left" vertical="center" wrapText="1"/>
    </xf>
    <xf numFmtId="0" fontId="17" fillId="22" borderId="20" xfId="0" applyFont="1" applyFill="1" applyBorder="1" applyAlignment="1">
      <alignment horizontal="left" vertical="center" wrapText="1"/>
    </xf>
    <xf numFmtId="0" fontId="25" fillId="25" borderId="0" xfId="0" applyFont="1" applyFill="1" applyBorder="1" applyAlignment="1">
      <alignment horizontal="left" vertical="center" wrapText="1"/>
    </xf>
    <xf numFmtId="0" fontId="20" fillId="24" borderId="21" xfId="0" applyFont="1" applyFill="1" applyBorder="1" applyAlignment="1">
      <alignment horizontal="left"/>
    </xf>
    <xf numFmtId="0" fontId="25" fillId="25" borderId="23" xfId="0" applyFont="1" applyFill="1" applyBorder="1" applyAlignment="1">
      <alignment horizontal="left" vertical="center" wrapText="1"/>
    </xf>
    <xf numFmtId="0" fontId="20" fillId="24" borderId="25" xfId="0" applyFont="1" applyFill="1" applyBorder="1" applyAlignment="1">
      <alignment horizontal="left"/>
    </xf>
    <xf numFmtId="0" fontId="25" fillId="25" borderId="26" xfId="0" applyFont="1" applyFill="1" applyBorder="1" applyAlignment="1">
      <alignment horizontal="left" vertical="center" wrapText="1"/>
    </xf>
    <xf numFmtId="0" fontId="25" fillId="25" borderId="27" xfId="0" applyFont="1" applyFill="1" applyBorder="1" applyAlignment="1">
      <alignment horizontal="left" vertical="center" wrapText="1"/>
    </xf>
    <xf numFmtId="0" fontId="20" fillId="24" borderId="28" xfId="0" applyFont="1" applyFill="1" applyBorder="1" applyAlignment="1">
      <alignment horizontal="left"/>
    </xf>
    <xf numFmtId="0" fontId="25" fillId="25" borderId="29" xfId="0" applyFont="1" applyFill="1" applyBorder="1" applyAlignment="1">
      <alignment horizontal="left" vertical="center" wrapText="1"/>
    </xf>
    <xf numFmtId="0" fontId="25" fillId="25" borderId="30" xfId="0" applyFont="1" applyFill="1" applyBorder="1" applyAlignment="1">
      <alignment horizontal="left" vertical="center" wrapText="1"/>
    </xf>
    <xf numFmtId="0" fontId="11" fillId="26" borderId="24" xfId="0" applyFont="1" applyFill="1" applyBorder="1" applyAlignment="1">
      <alignment horizontal="left" vertical="center" wrapText="1"/>
    </xf>
    <xf numFmtId="0" fontId="11" fillId="26" borderId="22" xfId="0" applyFont="1" applyFill="1" applyBorder="1" applyAlignment="1">
      <alignment horizontal="left" vertical="center" wrapText="1"/>
    </xf>
    <xf numFmtId="0" fontId="11" fillId="26" borderId="31" xfId="0" applyFont="1" applyFill="1" applyBorder="1" applyAlignment="1">
      <alignment horizontal="left" vertical="center" wrapText="1"/>
    </xf>
    <xf numFmtId="0" fontId="11" fillId="26" borderId="21" xfId="0" applyFont="1" applyFill="1" applyBorder="1" applyAlignment="1">
      <alignment horizontal="left" vertical="center" wrapText="1"/>
    </xf>
    <xf numFmtId="0" fontId="22" fillId="0" borderId="0" xfId="0" applyFont="1" applyAlignment="1">
      <alignment horizontal="right"/>
    </xf>
    <xf numFmtId="0" fontId="16" fillId="0" borderId="21" xfId="0" applyFont="1" applyBorder="1" applyAlignment="1">
      <alignment horizontal="left"/>
    </xf>
    <xf numFmtId="0" fontId="16" fillId="0" borderId="32" xfId="0" applyFont="1" applyBorder="1" applyAlignment="1">
      <alignment horizontal="left"/>
    </xf>
    <xf numFmtId="14" fontId="16" fillId="0" borderId="21" xfId="0" applyNumberFormat="1" applyFont="1" applyBorder="1" applyAlignment="1">
      <alignment horizontal="left"/>
    </xf>
    <xf numFmtId="14" fontId="16" fillId="0" borderId="32" xfId="0" applyNumberFormat="1" applyFont="1" applyBorder="1" applyAlignment="1">
      <alignment horizontal="left"/>
    </xf>
  </cellXfs>
  <cellStyles count="2">
    <cellStyle name="Lien hypertexte"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B0000"/>
      <rgbColor rgb="FF008000"/>
      <rgbColor rgb="FF000080"/>
      <rgbColor rgb="FF808000"/>
      <rgbColor rgb="FF800080"/>
      <rgbColor rgb="FF00695C"/>
      <rgbColor rgb="FFBFBFBF"/>
      <rgbColor rgb="FF808080"/>
      <rgbColor rgb="FF9999FF"/>
      <rgbColor rgb="FF993366"/>
      <rgbColor rgb="FFFCE4EC"/>
      <rgbColor rgb="FFE0F2F1"/>
      <rgbColor rgb="FF4A148C"/>
      <rgbColor rgb="FFFF8080"/>
      <rgbColor rgb="FF0066CC"/>
      <rgbColor rgb="FFCCCCFF"/>
      <rgbColor rgb="FF000080"/>
      <rgbColor rgb="FFFF00FF"/>
      <rgbColor rgb="FFFFFF00"/>
      <rgbColor rgb="FF00FFFF"/>
      <rgbColor rgb="FF800080"/>
      <rgbColor rgb="FF800000"/>
      <rgbColor rgb="FF008080"/>
      <rgbColor rgb="FF0000FF"/>
      <rgbColor rgb="FF00CCFF"/>
      <rgbColor rgb="FFDDEBF7"/>
      <rgbColor rgb="FFE2EFDA"/>
      <rgbColor rgb="FFFFFF99"/>
      <rgbColor rgb="FF99CCFF"/>
      <rgbColor rgb="FFFF99CC"/>
      <rgbColor rgb="FFCC99FF"/>
      <rgbColor rgb="FFFFCC99"/>
      <rgbColor rgb="FF2E6DB4"/>
      <rgbColor rgb="FF33CCCC"/>
      <rgbColor rgb="FF99CC00"/>
      <rgbColor rgb="FFFFCC00"/>
      <rgbColor rgb="FFFF9900"/>
      <rgbColor rgb="FFFF6600"/>
      <rgbColor rgb="FF595959"/>
      <rgbColor rgb="FFC9A84C"/>
      <rgbColor rgb="FF1B3A6B"/>
      <rgbColor rgb="FF339966"/>
      <rgbColor rgb="FF003300"/>
      <rgbColor rgb="FF333300"/>
      <rgbColor rgb="FFB45309"/>
      <rgbColor rgb="FF993366"/>
      <rgbColor rgb="FF333399"/>
      <rgbColor rgb="FF1E5C2E"/>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D626264-1329-4EF7-9D9E-A6AC585FB9A3}">
  <we:reference id="wa200009404" version="1.0.0.8" store="en-US" storeType="OMEX"/>
  <we:alternateReferences>
    <we:reference id="wa200009404" version="1.0.0.8" store="en-US" storeType="OMEX"/>
  </we:alternateReferences>
  <we:properties>
    <we:property name="claude.fileId" value="&quot;73f5e356-9e83-4c3a-a0dc-b3db5e9d640a&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hyperlink" Target="mailto:contact@auralineassurance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3D89B-1A28-4C24-8DDB-97B5BE72F1AE}">
  <dimension ref="B2:F36"/>
  <sheetViews>
    <sheetView showGridLines="0" workbookViewId="0">
      <selection activeCell="F9" sqref="F9"/>
    </sheetView>
  </sheetViews>
  <sheetFormatPr baseColWidth="10" defaultRowHeight="14.4" x14ac:dyDescent="0.3"/>
  <cols>
    <col min="1" max="1" width="3.33203125" customWidth="1"/>
    <col min="2" max="3" width="42.5546875" customWidth="1"/>
    <col min="4" max="6" width="22.21875" customWidth="1"/>
  </cols>
  <sheetData>
    <row r="2" spans="2:6" ht="30" customHeight="1" x14ac:dyDescent="0.3">
      <c r="B2" s="57" t="s">
        <v>193</v>
      </c>
      <c r="C2" s="57"/>
      <c r="D2" s="57"/>
      <c r="E2" s="57"/>
      <c r="F2" s="57"/>
    </row>
    <row r="3" spans="2:6" ht="15" thickBot="1" x14ac:dyDescent="0.35">
      <c r="B3" s="58" t="s">
        <v>194</v>
      </c>
      <c r="C3" s="58"/>
      <c r="D3" s="58"/>
      <c r="E3" s="58"/>
      <c r="F3" s="58"/>
    </row>
    <row r="4" spans="2:6" x14ac:dyDescent="0.3">
      <c r="B4" s="97" t="s">
        <v>225</v>
      </c>
      <c r="C4" s="95"/>
      <c r="D4" s="95"/>
      <c r="E4" s="95"/>
      <c r="F4" s="100"/>
    </row>
    <row r="5" spans="2:6" ht="70.05" customHeight="1" x14ac:dyDescent="0.3">
      <c r="B5" s="98" t="s">
        <v>226</v>
      </c>
      <c r="C5" s="94"/>
      <c r="D5" s="94"/>
      <c r="E5" s="94"/>
      <c r="F5" s="101"/>
    </row>
    <row r="6" spans="2:6" ht="15" thickBot="1" x14ac:dyDescent="0.35">
      <c r="B6" s="99"/>
      <c r="C6" s="96"/>
      <c r="D6" s="96"/>
      <c r="E6" s="96"/>
      <c r="F6" s="102"/>
    </row>
    <row r="7" spans="2:6" ht="24" customHeight="1" thickBot="1" x14ac:dyDescent="0.35">
      <c r="B7" s="103" t="s">
        <v>227</v>
      </c>
      <c r="C7" s="106"/>
      <c r="D7" s="104"/>
      <c r="E7" s="106"/>
      <c r="F7" s="105"/>
    </row>
    <row r="8" spans="2:6" ht="24" customHeight="1" x14ac:dyDescent="0.3">
      <c r="B8" s="56" t="s">
        <v>228</v>
      </c>
      <c r="C8" s="108"/>
      <c r="D8" s="107" t="s">
        <v>229</v>
      </c>
      <c r="E8" s="110"/>
    </row>
    <row r="9" spans="2:6" ht="24" customHeight="1" x14ac:dyDescent="0.3">
      <c r="B9" s="56" t="s">
        <v>230</v>
      </c>
      <c r="C9" s="109"/>
      <c r="D9" s="107" t="s">
        <v>231</v>
      </c>
      <c r="E9" s="111"/>
    </row>
    <row r="11" spans="2:6" x14ac:dyDescent="0.3">
      <c r="B11" s="59" t="s">
        <v>195</v>
      </c>
      <c r="C11" s="59"/>
      <c r="D11" s="59"/>
      <c r="E11" s="59"/>
      <c r="F11" s="59"/>
    </row>
    <row r="12" spans="2:6" ht="58.05" customHeight="1" x14ac:dyDescent="0.3">
      <c r="B12" s="64" t="s">
        <v>196</v>
      </c>
      <c r="C12" s="62"/>
      <c r="D12" s="62"/>
      <c r="E12" s="62"/>
      <c r="F12" s="67"/>
    </row>
    <row r="13" spans="2:6" x14ac:dyDescent="0.3">
      <c r="B13" s="65"/>
      <c r="C13" s="61"/>
      <c r="D13" s="61"/>
      <c r="E13" s="61"/>
      <c r="F13" s="68"/>
    </row>
    <row r="14" spans="2:6" x14ac:dyDescent="0.3">
      <c r="B14" s="66"/>
      <c r="C14" s="63"/>
      <c r="D14" s="63"/>
      <c r="E14" s="63"/>
      <c r="F14" s="69"/>
    </row>
    <row r="15" spans="2:6" x14ac:dyDescent="0.3">
      <c r="B15" s="59" t="s">
        <v>197</v>
      </c>
      <c r="C15" s="59"/>
      <c r="D15" s="59"/>
      <c r="E15" s="59"/>
      <c r="F15" s="59"/>
    </row>
    <row r="16" spans="2:6" ht="25.95" customHeight="1" x14ac:dyDescent="0.3">
      <c r="B16" s="73">
        <v>1</v>
      </c>
      <c r="C16" s="71" t="s">
        <v>198</v>
      </c>
      <c r="D16" s="71"/>
      <c r="E16" s="71"/>
      <c r="F16" s="76"/>
    </row>
    <row r="17" spans="2:6" ht="25.95" customHeight="1" x14ac:dyDescent="0.3">
      <c r="B17" s="74">
        <v>2</v>
      </c>
      <c r="C17" s="70" t="s">
        <v>199</v>
      </c>
      <c r="D17" s="70"/>
      <c r="E17" s="70"/>
      <c r="F17" s="77"/>
    </row>
    <row r="18" spans="2:6" ht="25.95" customHeight="1" x14ac:dyDescent="0.3">
      <c r="B18" s="74">
        <v>3</v>
      </c>
      <c r="C18" s="70" t="s">
        <v>200</v>
      </c>
      <c r="D18" s="70"/>
      <c r="E18" s="70"/>
      <c r="F18" s="77"/>
    </row>
    <row r="19" spans="2:6" ht="25.95" customHeight="1" x14ac:dyDescent="0.3">
      <c r="B19" s="75">
        <v>4</v>
      </c>
      <c r="C19" s="72" t="s">
        <v>201</v>
      </c>
      <c r="D19" s="72"/>
      <c r="E19" s="72"/>
      <c r="F19" s="78"/>
    </row>
    <row r="21" spans="2:6" x14ac:dyDescent="0.3">
      <c r="B21" s="59" t="s">
        <v>202</v>
      </c>
      <c r="C21" s="59"/>
      <c r="D21" s="59"/>
      <c r="E21" s="59"/>
      <c r="F21" s="59"/>
    </row>
    <row r="22" spans="2:6" x14ac:dyDescent="0.3">
      <c r="B22" s="79" t="s">
        <v>203</v>
      </c>
      <c r="C22" s="71" t="s">
        <v>204</v>
      </c>
      <c r="D22" s="71"/>
      <c r="E22" s="71"/>
      <c r="F22" s="76"/>
    </row>
    <row r="23" spans="2:6" x14ac:dyDescent="0.3">
      <c r="B23" s="80" t="s">
        <v>156</v>
      </c>
      <c r="C23" s="70" t="s">
        <v>205</v>
      </c>
      <c r="D23" s="70"/>
      <c r="E23" s="70"/>
      <c r="F23" s="77"/>
    </row>
    <row r="24" spans="2:6" x14ac:dyDescent="0.3">
      <c r="B24" s="80" t="s">
        <v>206</v>
      </c>
      <c r="C24" s="70" t="s">
        <v>207</v>
      </c>
      <c r="D24" s="70"/>
      <c r="E24" s="70"/>
      <c r="F24" s="77"/>
    </row>
    <row r="25" spans="2:6" x14ac:dyDescent="0.3">
      <c r="B25" s="80" t="s">
        <v>158</v>
      </c>
      <c r="C25" s="70" t="s">
        <v>208</v>
      </c>
      <c r="D25" s="70"/>
      <c r="E25" s="70"/>
      <c r="F25" s="77"/>
    </row>
    <row r="26" spans="2:6" x14ac:dyDescent="0.3">
      <c r="B26" s="80" t="s">
        <v>209</v>
      </c>
      <c r="C26" s="70" t="s">
        <v>210</v>
      </c>
      <c r="D26" s="70"/>
      <c r="E26" s="70"/>
      <c r="F26" s="77"/>
    </row>
    <row r="27" spans="2:6" x14ac:dyDescent="0.3">
      <c r="B27" s="81" t="s">
        <v>211</v>
      </c>
      <c r="C27" s="72" t="s">
        <v>212</v>
      </c>
      <c r="D27" s="72"/>
      <c r="E27" s="72"/>
      <c r="F27" s="78"/>
    </row>
    <row r="29" spans="2:6" x14ac:dyDescent="0.3">
      <c r="B29" s="59" t="s">
        <v>213</v>
      </c>
      <c r="C29" s="59"/>
      <c r="D29" s="59"/>
      <c r="E29" s="59"/>
      <c r="F29" s="59"/>
    </row>
    <row r="30" spans="2:6" x14ac:dyDescent="0.3">
      <c r="B30" s="82" t="s">
        <v>214</v>
      </c>
      <c r="C30" s="71" t="s">
        <v>215</v>
      </c>
      <c r="D30" s="71"/>
      <c r="E30" s="71"/>
      <c r="F30" s="76"/>
    </row>
    <row r="31" spans="2:6" x14ac:dyDescent="0.3">
      <c r="B31" s="83" t="s">
        <v>216</v>
      </c>
      <c r="C31" s="72" t="s">
        <v>217</v>
      </c>
      <c r="D31" s="72"/>
      <c r="E31" s="72"/>
      <c r="F31" s="78"/>
    </row>
    <row r="33" spans="2:6" x14ac:dyDescent="0.3">
      <c r="B33" s="60" t="s">
        <v>218</v>
      </c>
      <c r="C33" s="60"/>
      <c r="D33" s="60"/>
      <c r="E33" s="60"/>
      <c r="F33" s="60"/>
    </row>
    <row r="34" spans="2:6" x14ac:dyDescent="0.3">
      <c r="B34" s="86" t="s">
        <v>219</v>
      </c>
      <c r="C34" s="90" t="s">
        <v>220</v>
      </c>
      <c r="D34" s="84"/>
      <c r="E34" s="84"/>
      <c r="F34" s="88"/>
    </row>
    <row r="35" spans="2:6" x14ac:dyDescent="0.3">
      <c r="B35" s="87" t="s">
        <v>223</v>
      </c>
      <c r="C35" s="91" t="s">
        <v>224</v>
      </c>
      <c r="D35" s="85"/>
      <c r="E35" s="85"/>
      <c r="F35" s="89"/>
    </row>
    <row r="36" spans="2:6" x14ac:dyDescent="0.3">
      <c r="B36" s="87" t="s">
        <v>221</v>
      </c>
      <c r="C36" s="92" t="s">
        <v>222</v>
      </c>
      <c r="D36" s="92"/>
      <c r="E36" s="92"/>
      <c r="F36" s="93"/>
    </row>
  </sheetData>
  <mergeCells count="26">
    <mergeCell ref="C36:F36"/>
    <mergeCell ref="B4:F4"/>
    <mergeCell ref="B5:F6"/>
    <mergeCell ref="B7:F7"/>
    <mergeCell ref="C27:F27"/>
    <mergeCell ref="C30:F30"/>
    <mergeCell ref="C31:F31"/>
    <mergeCell ref="C34:F34"/>
    <mergeCell ref="C35:F35"/>
    <mergeCell ref="B11:F11"/>
    <mergeCell ref="B15:F15"/>
    <mergeCell ref="B21:F21"/>
    <mergeCell ref="B29:F29"/>
    <mergeCell ref="B33:F33"/>
    <mergeCell ref="C19:F19"/>
    <mergeCell ref="C22:F22"/>
    <mergeCell ref="C23:F23"/>
    <mergeCell ref="C24:F24"/>
    <mergeCell ref="C25:F25"/>
    <mergeCell ref="C26:F26"/>
    <mergeCell ref="B2:F2"/>
    <mergeCell ref="B3:F3"/>
    <mergeCell ref="B12:F14"/>
    <mergeCell ref="C16:F16"/>
    <mergeCell ref="C17:F17"/>
    <mergeCell ref="C18:F18"/>
  </mergeCells>
  <hyperlinks>
    <hyperlink ref="C34" r:id="rId1" xr:uid="{2BE97874-A331-4D7F-B343-0906CC6CC1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B3A6B"/>
  </sheetPr>
  <dimension ref="B1:F22"/>
  <sheetViews>
    <sheetView showGridLines="0" tabSelected="1" zoomScaleNormal="100" workbookViewId="0">
      <selection activeCell="J11" sqref="J11"/>
    </sheetView>
  </sheetViews>
  <sheetFormatPr baseColWidth="10" defaultColWidth="8.6640625" defaultRowHeight="14.4" x14ac:dyDescent="0.3"/>
  <cols>
    <col min="1" max="1" width="2" customWidth="1"/>
    <col min="2" max="2" width="30" customWidth="1"/>
    <col min="3" max="3" width="28" customWidth="1"/>
    <col min="4" max="4" width="2" customWidth="1"/>
    <col min="5" max="5" width="30" customWidth="1"/>
    <col min="6" max="6" width="28" customWidth="1"/>
    <col min="7" max="7" width="2" customWidth="1"/>
  </cols>
  <sheetData>
    <row r="1" spans="2:6" ht="7.5" customHeight="1" x14ac:dyDescent="0.3"/>
    <row r="2" spans="2:6" ht="39.75" customHeight="1" x14ac:dyDescent="0.3">
      <c r="B2" s="21" t="s">
        <v>0</v>
      </c>
      <c r="C2" s="21"/>
      <c r="D2" s="21"/>
      <c r="E2" s="21"/>
      <c r="F2" s="21"/>
    </row>
    <row r="3" spans="2:6" x14ac:dyDescent="0.3">
      <c r="B3" s="22" t="s">
        <v>1</v>
      </c>
      <c r="C3" s="22"/>
      <c r="D3" s="22"/>
      <c r="E3" s="22"/>
      <c r="F3" s="22"/>
    </row>
    <row r="4" spans="2:6" x14ac:dyDescent="0.3">
      <c r="B4" s="51" t="s">
        <v>188</v>
      </c>
    </row>
    <row r="5" spans="2:6" ht="18" customHeight="1" x14ac:dyDescent="0.3">
      <c r="B5" s="52" t="s">
        <v>189</v>
      </c>
      <c r="C5" s="19"/>
      <c r="E5" s="55" t="s">
        <v>191</v>
      </c>
      <c r="F5" s="23"/>
    </row>
    <row r="6" spans="2:6" ht="16.5" customHeight="1" x14ac:dyDescent="0.3">
      <c r="B6" s="1" t="s">
        <v>2</v>
      </c>
      <c r="C6" s="2"/>
      <c r="E6" s="3" t="s">
        <v>3</v>
      </c>
      <c r="F6" s="2"/>
    </row>
    <row r="7" spans="2:6" ht="16.5" customHeight="1" x14ac:dyDescent="0.3">
      <c r="B7" s="1" t="s">
        <v>4</v>
      </c>
      <c r="C7" s="2"/>
      <c r="E7" s="3" t="s">
        <v>5</v>
      </c>
      <c r="F7" s="2"/>
    </row>
    <row r="8" spans="2:6" ht="16.5" customHeight="1" x14ac:dyDescent="0.3">
      <c r="B8" s="1" t="s">
        <v>6</v>
      </c>
      <c r="C8" s="2"/>
      <c r="E8" s="3" t="s">
        <v>7</v>
      </c>
      <c r="F8" s="2"/>
    </row>
    <row r="9" spans="2:6" ht="16.5" customHeight="1" x14ac:dyDescent="0.3">
      <c r="B9" s="1" t="s">
        <v>8</v>
      </c>
      <c r="C9" s="16"/>
      <c r="E9" s="3" t="s">
        <v>9</v>
      </c>
      <c r="F9" s="2"/>
    </row>
    <row r="10" spans="2:6" ht="16.5" customHeight="1" x14ac:dyDescent="0.3">
      <c r="B10" s="1" t="s">
        <v>10</v>
      </c>
      <c r="C10" s="4"/>
      <c r="E10" s="3" t="s">
        <v>11</v>
      </c>
      <c r="F10" s="2"/>
    </row>
    <row r="11" spans="2:6" ht="16.5" customHeight="1" x14ac:dyDescent="0.3">
      <c r="B11" s="1" t="s">
        <v>12</v>
      </c>
      <c r="C11" s="2"/>
      <c r="E11" s="3" t="s">
        <v>13</v>
      </c>
      <c r="F11" s="2"/>
    </row>
    <row r="12" spans="2:6" ht="16.5" customHeight="1" x14ac:dyDescent="0.3">
      <c r="B12" s="1" t="s">
        <v>14</v>
      </c>
      <c r="C12" s="2"/>
      <c r="E12" s="3" t="s">
        <v>15</v>
      </c>
      <c r="F12" s="2"/>
    </row>
    <row r="13" spans="2:6" ht="16.5" customHeight="1" x14ac:dyDescent="0.3">
      <c r="B13" s="1" t="s">
        <v>16</v>
      </c>
      <c r="C13" s="2"/>
      <c r="E13" s="3" t="s">
        <v>17</v>
      </c>
      <c r="F13" s="2"/>
    </row>
    <row r="14" spans="2:6" ht="16.5" customHeight="1" x14ac:dyDescent="0.3">
      <c r="B14" s="1" t="s">
        <v>18</v>
      </c>
      <c r="C14" s="2"/>
    </row>
    <row r="15" spans="2:6" ht="18" customHeight="1" x14ac:dyDescent="0.3">
      <c r="E15" s="54" t="s">
        <v>192</v>
      </c>
      <c r="F15" s="24"/>
    </row>
    <row r="16" spans="2:6" ht="18" customHeight="1" x14ac:dyDescent="0.3">
      <c r="B16" s="52" t="s">
        <v>190</v>
      </c>
      <c r="C16" s="19"/>
      <c r="E16" s="20"/>
      <c r="F16" s="20"/>
    </row>
    <row r="17" spans="2:6" ht="18" customHeight="1" x14ac:dyDescent="0.3">
      <c r="B17" s="1" t="s">
        <v>19</v>
      </c>
      <c r="C17" s="2"/>
      <c r="E17" s="20"/>
      <c r="F17" s="20"/>
    </row>
    <row r="18" spans="2:6" ht="18" customHeight="1" x14ac:dyDescent="0.3">
      <c r="B18" s="1" t="s">
        <v>20</v>
      </c>
      <c r="C18" s="2"/>
      <c r="E18" s="20"/>
      <c r="F18" s="20"/>
    </row>
    <row r="19" spans="2:6" ht="18" customHeight="1" x14ac:dyDescent="0.3">
      <c r="B19" s="1" t="s">
        <v>21</v>
      </c>
      <c r="C19" s="2"/>
      <c r="E19" s="20"/>
      <c r="F19" s="20"/>
    </row>
    <row r="20" spans="2:6" ht="18" customHeight="1" x14ac:dyDescent="0.3">
      <c r="B20" s="1" t="s">
        <v>22</v>
      </c>
      <c r="C20" s="2"/>
      <c r="E20" s="20"/>
      <c r="F20" s="20"/>
    </row>
    <row r="21" spans="2:6" ht="18" customHeight="1" x14ac:dyDescent="0.3">
      <c r="B21" s="1" t="s">
        <v>23</v>
      </c>
      <c r="C21" s="2"/>
      <c r="E21" s="20"/>
      <c r="F21" s="20"/>
    </row>
    <row r="22" spans="2:6" ht="18" customHeight="1" x14ac:dyDescent="0.3">
      <c r="B22" s="1" t="s">
        <v>24</v>
      </c>
      <c r="C22" s="17"/>
      <c r="E22" s="20"/>
      <c r="F22" s="20"/>
    </row>
  </sheetData>
  <mergeCells count="7">
    <mergeCell ref="B16:C16"/>
    <mergeCell ref="E16:F22"/>
    <mergeCell ref="B2:F2"/>
    <mergeCell ref="B3:F3"/>
    <mergeCell ref="B5:C5"/>
    <mergeCell ref="E5:F5"/>
    <mergeCell ref="E15:F15"/>
  </mergeCells>
  <dataValidations count="6">
    <dataValidation type="list" allowBlank="1" sqref="C6" xr:uid="{00000000-0002-0000-0000-000000000000}">
      <formula1>"M.,Mme"</formula1>
      <formula2>0</formula2>
    </dataValidation>
    <dataValidation type="list" allowBlank="1" sqref="C11" xr:uid="{00000000-0002-0000-0000-000001000000}">
      <formula1>"Célibataire,Marié(e),Pacsé(e),Divorcé(e),Veuf(ve),En couple"</formula1>
      <formula2>0</formula2>
    </dataValidation>
    <dataValidation type="list" allowBlank="1" sqref="C14" xr:uid="{00000000-0002-0000-0000-000002000000}">
      <formula1>"Salarié,Fonctionnaire,TNS / Indépendant,Retraité,Sans emploi,Étudiant,Autre"</formula1>
      <formula2>0</formula2>
    </dataValidation>
    <dataValidation type="list" allowBlank="1" sqref="C15" xr:uid="{00000000-0002-0000-0000-000003000000}">
      <formula1>"Cadre,Non-cadre,Profession libérale,Artisan/Commerçant,Agriculteur,Autre"</formula1>
      <formula2>0</formula2>
    </dataValidation>
    <dataValidation type="list" allowBlank="1" sqref="F6:F7" xr:uid="{00000000-0002-0000-0000-000004000000}">
      <formula1>"Non,Oui"</formula1>
      <formula2>0</formula2>
    </dataValidation>
    <dataValidation type="list" allowBlank="1" sqref="F13" xr:uid="{00000000-0002-0000-0000-000006000000}">
      <formula1>"Appel entrant,Appel sortant,Rdv agence,Parrainage,Site web,Autre"</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E6DB4"/>
  </sheetPr>
  <dimension ref="B2:F34"/>
  <sheetViews>
    <sheetView showGridLines="0" zoomScaleNormal="100" workbookViewId="0">
      <selection activeCell="B8" sqref="B8"/>
    </sheetView>
  </sheetViews>
  <sheetFormatPr baseColWidth="10" defaultColWidth="8.6640625" defaultRowHeight="14.4" x14ac:dyDescent="0.3"/>
  <cols>
    <col min="1" max="1" width="2" customWidth="1"/>
    <col min="2" max="2" width="89.88671875" customWidth="1"/>
    <col min="3" max="3" width="23.44140625" bestFit="1" customWidth="1"/>
    <col min="4" max="4" width="4.88671875" customWidth="1"/>
    <col min="5" max="5" width="50.21875" bestFit="1" customWidth="1"/>
    <col min="6" max="6" width="17.5546875" customWidth="1"/>
    <col min="7" max="7" width="2" customWidth="1"/>
  </cols>
  <sheetData>
    <row r="2" spans="2:6" ht="39.75" customHeight="1" x14ac:dyDescent="0.3">
      <c r="B2" s="21" t="s">
        <v>25</v>
      </c>
      <c r="C2" s="21"/>
      <c r="D2" s="21"/>
      <c r="E2" s="21"/>
      <c r="F2" s="21"/>
    </row>
    <row r="3" spans="2:6" x14ac:dyDescent="0.3">
      <c r="B3" s="22" t="s">
        <v>26</v>
      </c>
      <c r="C3" s="22"/>
      <c r="D3" s="22"/>
      <c r="E3" s="22"/>
      <c r="F3" s="22"/>
    </row>
    <row r="4" spans="2:6" x14ac:dyDescent="0.3">
      <c r="B4" s="51" t="s">
        <v>176</v>
      </c>
    </row>
    <row r="5" spans="2:6" ht="18" customHeight="1" x14ac:dyDescent="0.3">
      <c r="B5" s="52" t="s">
        <v>182</v>
      </c>
      <c r="C5" s="19"/>
      <c r="E5" s="54" t="s">
        <v>184</v>
      </c>
      <c r="F5" s="24"/>
    </row>
    <row r="6" spans="2:6" ht="16.5" customHeight="1" x14ac:dyDescent="0.3">
      <c r="B6" s="1" t="s">
        <v>27</v>
      </c>
      <c r="C6" s="2"/>
      <c r="E6" s="5" t="s">
        <v>28</v>
      </c>
      <c r="F6" s="2"/>
    </row>
    <row r="7" spans="2:6" ht="16.5" customHeight="1" x14ac:dyDescent="0.3">
      <c r="B7" s="1" t="s">
        <v>29</v>
      </c>
      <c r="C7" s="2"/>
      <c r="E7" s="5" t="s">
        <v>30</v>
      </c>
      <c r="F7" s="2"/>
    </row>
    <row r="8" spans="2:6" ht="16.5" customHeight="1" x14ac:dyDescent="0.3">
      <c r="B8" s="1" t="s">
        <v>31</v>
      </c>
      <c r="C8" s="2"/>
      <c r="E8" s="5" t="s">
        <v>32</v>
      </c>
      <c r="F8" s="6" t="s">
        <v>33</v>
      </c>
    </row>
    <row r="9" spans="2:6" ht="16.5" customHeight="1" x14ac:dyDescent="0.3">
      <c r="B9" s="1" t="s">
        <v>34</v>
      </c>
      <c r="C9" s="2"/>
      <c r="E9" s="5" t="s">
        <v>35</v>
      </c>
      <c r="F9" s="2"/>
    </row>
    <row r="10" spans="2:6" ht="16.5" customHeight="1" x14ac:dyDescent="0.3">
      <c r="B10" s="1" t="s">
        <v>36</v>
      </c>
      <c r="C10" s="2"/>
      <c r="E10" s="5" t="s">
        <v>37</v>
      </c>
      <c r="F10" s="2"/>
    </row>
    <row r="11" spans="2:6" ht="16.5" customHeight="1" x14ac:dyDescent="0.3">
      <c r="B11" s="1" t="s">
        <v>38</v>
      </c>
      <c r="C11" s="2"/>
      <c r="E11" s="5" t="s">
        <v>39</v>
      </c>
      <c r="F11" s="2"/>
    </row>
    <row r="12" spans="2:6" ht="16.5" customHeight="1" x14ac:dyDescent="0.3">
      <c r="B12" s="1" t="s">
        <v>40</v>
      </c>
      <c r="C12" s="2"/>
      <c r="E12" s="5" t="s">
        <v>41</v>
      </c>
      <c r="F12" s="2"/>
    </row>
    <row r="13" spans="2:6" ht="16.5" customHeight="1" x14ac:dyDescent="0.3">
      <c r="B13" s="1" t="s">
        <v>42</v>
      </c>
      <c r="C13" s="2"/>
      <c r="E13" s="5" t="s">
        <v>43</v>
      </c>
      <c r="F13" s="2"/>
    </row>
    <row r="14" spans="2:6" ht="16.5" customHeight="1" x14ac:dyDescent="0.3">
      <c r="B14" s="1" t="s">
        <v>44</v>
      </c>
      <c r="C14" s="2"/>
      <c r="E14" s="5" t="s">
        <v>45</v>
      </c>
      <c r="F14" s="2"/>
    </row>
    <row r="15" spans="2:6" ht="16.5" customHeight="1" x14ac:dyDescent="0.3">
      <c r="B15" s="1" t="s">
        <v>46</v>
      </c>
      <c r="C15" s="2"/>
      <c r="E15" s="5" t="s">
        <v>47</v>
      </c>
      <c r="F15" s="18"/>
    </row>
    <row r="16" spans="2:6" ht="16.5" customHeight="1" x14ac:dyDescent="0.3">
      <c r="E16" s="44" t="s">
        <v>48</v>
      </c>
      <c r="F16" s="2"/>
    </row>
    <row r="17" spans="2:6" ht="18" customHeight="1" x14ac:dyDescent="0.3">
      <c r="B17" s="53" t="s">
        <v>183</v>
      </c>
      <c r="C17" s="25"/>
      <c r="E17" s="45" t="s">
        <v>171</v>
      </c>
    </row>
    <row r="18" spans="2:6" ht="18" customHeight="1" x14ac:dyDescent="0.3">
      <c r="B18" s="7" t="s">
        <v>49</v>
      </c>
      <c r="C18" s="2"/>
      <c r="E18" s="55" t="s">
        <v>180</v>
      </c>
      <c r="F18" s="23"/>
    </row>
    <row r="19" spans="2:6" ht="16.5" customHeight="1" x14ac:dyDescent="0.3">
      <c r="B19" s="7" t="s">
        <v>50</v>
      </c>
      <c r="C19" s="2"/>
      <c r="E19" s="3" t="s">
        <v>51</v>
      </c>
      <c r="F19" s="2"/>
    </row>
    <row r="20" spans="2:6" ht="16.5" customHeight="1" x14ac:dyDescent="0.3">
      <c r="B20" s="7" t="s">
        <v>52</v>
      </c>
      <c r="C20" s="2"/>
      <c r="E20" s="1" t="s">
        <v>53</v>
      </c>
      <c r="F20" s="8"/>
    </row>
    <row r="21" spans="2:6" ht="16.5" customHeight="1" x14ac:dyDescent="0.3">
      <c r="E21" s="1" t="s">
        <v>54</v>
      </c>
      <c r="F21" s="8"/>
    </row>
    <row r="22" spans="2:6" ht="16.5" customHeight="1" x14ac:dyDescent="0.3">
      <c r="B22" s="40" t="s">
        <v>172</v>
      </c>
      <c r="C22" s="42" t="s">
        <v>173</v>
      </c>
      <c r="E22" s="1" t="s">
        <v>55</v>
      </c>
      <c r="F22" s="8"/>
    </row>
    <row r="23" spans="2:6" ht="16.5" customHeight="1" x14ac:dyDescent="0.3">
      <c r="B23" s="39" t="s">
        <v>174</v>
      </c>
      <c r="C23" s="41"/>
      <c r="E23" s="3" t="s">
        <v>56</v>
      </c>
      <c r="F23" s="2"/>
    </row>
    <row r="24" spans="2:6" ht="16.5" customHeight="1" x14ac:dyDescent="0.3">
      <c r="B24" s="36" t="s">
        <v>175</v>
      </c>
      <c r="C24" s="38" t="str">
        <f>IF(C23="","",C23*12)</f>
        <v/>
      </c>
      <c r="E24" s="3" t="s">
        <v>57</v>
      </c>
      <c r="F24" s="2"/>
    </row>
    <row r="25" spans="2:6" ht="16.5" customHeight="1" x14ac:dyDescent="0.3">
      <c r="E25" s="3" t="s">
        <v>58</v>
      </c>
      <c r="F25" s="2"/>
    </row>
    <row r="26" spans="2:6" ht="16.5" customHeight="1" x14ac:dyDescent="0.3">
      <c r="E26" s="3" t="s">
        <v>59</v>
      </c>
      <c r="F26" s="2"/>
    </row>
    <row r="28" spans="2:6" ht="18" customHeight="1" x14ac:dyDescent="0.3">
      <c r="B28" s="54" t="s">
        <v>181</v>
      </c>
      <c r="C28" s="24"/>
      <c r="D28" s="24"/>
      <c r="E28" s="24"/>
      <c r="F28" s="24"/>
    </row>
    <row r="29" spans="2:6" ht="18" customHeight="1" x14ac:dyDescent="0.3">
      <c r="B29" s="20"/>
      <c r="C29" s="20"/>
      <c r="D29" s="20"/>
      <c r="E29" s="20"/>
      <c r="F29" s="20"/>
    </row>
    <row r="30" spans="2:6" ht="18" customHeight="1" x14ac:dyDescent="0.3">
      <c r="B30" s="20"/>
      <c r="C30" s="20"/>
      <c r="D30" s="20"/>
      <c r="E30" s="20"/>
      <c r="F30" s="20"/>
    </row>
    <row r="31" spans="2:6" ht="18" customHeight="1" x14ac:dyDescent="0.3">
      <c r="B31" s="20"/>
      <c r="C31" s="20"/>
      <c r="D31" s="20"/>
      <c r="E31" s="20"/>
      <c r="F31" s="20"/>
    </row>
    <row r="32" spans="2:6" ht="18" customHeight="1" x14ac:dyDescent="0.3">
      <c r="B32" s="20"/>
      <c r="C32" s="20"/>
      <c r="D32" s="20"/>
      <c r="E32" s="20"/>
      <c r="F32" s="20"/>
    </row>
    <row r="33" spans="2:6" ht="18" customHeight="1" x14ac:dyDescent="0.3">
      <c r="B33" s="20"/>
      <c r="C33" s="20"/>
      <c r="D33" s="20"/>
      <c r="E33" s="20"/>
      <c r="F33" s="20"/>
    </row>
    <row r="34" spans="2:6" ht="18" customHeight="1" x14ac:dyDescent="0.3">
      <c r="B34" s="20"/>
      <c r="C34" s="20"/>
      <c r="D34" s="20"/>
      <c r="E34" s="20"/>
      <c r="F34" s="20"/>
    </row>
  </sheetData>
  <mergeCells count="8">
    <mergeCell ref="E18:F18"/>
    <mergeCell ref="B28:F28"/>
    <mergeCell ref="B29:F34"/>
    <mergeCell ref="B2:F2"/>
    <mergeCell ref="B3:F3"/>
    <mergeCell ref="B5:C5"/>
    <mergeCell ref="E5:F5"/>
    <mergeCell ref="B17:C17"/>
  </mergeCells>
  <dataValidations count="11">
    <dataValidation type="list" allowBlank="1" sqref="C6" xr:uid="{00000000-0002-0000-0100-000000000000}">
      <formula1>"Appartement,Maison individuelle,Studio,Chambre,Loft,Villa,Autre"</formula1>
      <formula2>0</formula2>
    </dataValidation>
    <dataValidation type="list" allowBlank="1" sqref="C7" xr:uid="{00000000-0002-0000-0100-000001000000}">
      <formula1>"Locataire,Propriétaire occupant,Propriétaire non-occupant,Copropriétaire"</formula1>
      <formula2>0</formula2>
    </dataValidation>
    <dataValidation type="list" allowBlank="1" sqref="C11" xr:uid="{00000000-0002-0000-0100-000002000000}">
      <formula1>"Briques/Parpaings,Béton,Bois,Autre"</formula1>
      <formula2>0</formula2>
    </dataValidation>
    <dataValidation type="list" allowBlank="1" sqref="C14" xr:uid="{00000000-0002-0000-0100-000003000000}">
      <formula1>"Non,Oui – hors sol,Oui – enterrée"</formula1>
      <formula2>0</formula2>
    </dataValidation>
    <dataValidation type="list" allowBlank="1" sqref="C15" xr:uid="{00000000-0002-0000-0100-000004000000}">
      <formula1>"Non,Alarme seule,Télésurveillance"</formula1>
      <formula2>0</formula2>
    </dataValidation>
    <dataValidation type="list" allowBlank="1" sqref="C18" xr:uid="{00000000-0002-0000-0100-000005000000}">
      <formula1>"0,1,2,3+"</formula1>
      <formula2>0</formula2>
    </dataValidation>
    <dataValidation type="list" allowBlank="1" sqref="C19:C20" xr:uid="{00000000-0002-0000-0100-000006000000}">
      <formula1>"Non,Oui"</formula1>
      <formula2>0</formula2>
    </dataValidation>
    <dataValidation type="list" allowBlank="1" sqref="F6" xr:uid="{00000000-0002-0000-0100-000008000000}">
      <formula1>"Économique,Standard,Confort,Premium,Sur mesure"</formula1>
      <formula2>0</formula2>
    </dataValidation>
    <dataValidation type="list" allowBlank="1" sqref="F7:F14" xr:uid="{00000000-0002-0000-0100-000009000000}">
      <formula1>"Non,Oui,Option payante"</formula1>
      <formula2>0</formula2>
    </dataValidation>
    <dataValidation type="list" allowBlank="1" sqref="F15" xr:uid="{00000000-0002-0000-0100-000011000000}">
      <formula1>"150 €,300 €,500 €,1 000 €,1 500 €,Franchise zéro"</formula1>
      <formula2>0</formula2>
    </dataValidation>
    <dataValidation type="list" allowBlank="1" sqref="F24" xr:uid="{00000000-0002-0000-0100-000012000000}">
      <formula1>"Mensuel,Trimestriel,Semestriel,Annuel"</formula1>
      <formula2>0</formula2>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45309"/>
  </sheetPr>
  <dimension ref="B2:F38"/>
  <sheetViews>
    <sheetView showGridLines="0" topLeftCell="A15" zoomScaleNormal="100" workbookViewId="0">
      <selection activeCell="E30" sqref="E30"/>
    </sheetView>
  </sheetViews>
  <sheetFormatPr baseColWidth="10" defaultColWidth="8.6640625" defaultRowHeight="14.4" x14ac:dyDescent="0.3"/>
  <cols>
    <col min="1" max="1" width="2" customWidth="1"/>
    <col min="2" max="2" width="32" customWidth="1"/>
    <col min="3" max="3" width="26" customWidth="1"/>
    <col min="4" max="4" width="2" customWidth="1"/>
    <col min="5" max="5" width="32" customWidth="1"/>
    <col min="6" max="6" width="26" customWidth="1"/>
    <col min="7" max="7" width="2" customWidth="1"/>
  </cols>
  <sheetData>
    <row r="2" spans="2:6" ht="39.75" customHeight="1" x14ac:dyDescent="0.3">
      <c r="B2" s="21" t="s">
        <v>60</v>
      </c>
      <c r="C2" s="21"/>
      <c r="D2" s="21"/>
      <c r="E2" s="21"/>
      <c r="F2" s="21"/>
    </row>
    <row r="3" spans="2:6" x14ac:dyDescent="0.3">
      <c r="B3" s="26" t="s">
        <v>61</v>
      </c>
      <c r="C3" s="26"/>
      <c r="D3" s="26"/>
      <c r="E3" s="26"/>
      <c r="F3" s="26"/>
    </row>
    <row r="4" spans="2:6" x14ac:dyDescent="0.3">
      <c r="B4" s="51" t="s">
        <v>176</v>
      </c>
    </row>
    <row r="5" spans="2:6" ht="18" customHeight="1" x14ac:dyDescent="0.3">
      <c r="B5" s="52" t="s">
        <v>185</v>
      </c>
      <c r="C5" s="19"/>
      <c r="E5" s="54" t="s">
        <v>184</v>
      </c>
      <c r="F5" s="24"/>
    </row>
    <row r="6" spans="2:6" ht="16.5" customHeight="1" x14ac:dyDescent="0.3">
      <c r="B6" s="1" t="s">
        <v>62</v>
      </c>
      <c r="C6" s="2"/>
      <c r="E6" s="5" t="s">
        <v>28</v>
      </c>
      <c r="F6" s="2"/>
    </row>
    <row r="7" spans="2:6" ht="16.5" customHeight="1" x14ac:dyDescent="0.3">
      <c r="B7" s="1" t="s">
        <v>63</v>
      </c>
      <c r="C7" s="2"/>
      <c r="E7" s="5" t="s">
        <v>32</v>
      </c>
      <c r="F7" s="6" t="s">
        <v>33</v>
      </c>
    </row>
    <row r="8" spans="2:6" ht="16.5" customHeight="1" x14ac:dyDescent="0.3">
      <c r="B8" s="1" t="s">
        <v>64</v>
      </c>
      <c r="C8" s="2"/>
      <c r="E8" s="5" t="s">
        <v>65</v>
      </c>
      <c r="F8" s="2"/>
    </row>
    <row r="9" spans="2:6" ht="16.5" customHeight="1" x14ac:dyDescent="0.3">
      <c r="B9" s="1" t="s">
        <v>66</v>
      </c>
      <c r="C9" s="2"/>
      <c r="E9" s="5" t="s">
        <v>67</v>
      </c>
      <c r="F9" s="2"/>
    </row>
    <row r="10" spans="2:6" ht="16.5" customHeight="1" x14ac:dyDescent="0.3">
      <c r="B10" s="1" t="s">
        <v>68</v>
      </c>
      <c r="C10" s="2"/>
      <c r="E10" s="5" t="s">
        <v>69</v>
      </c>
      <c r="F10" s="2"/>
    </row>
    <row r="11" spans="2:6" ht="16.5" customHeight="1" x14ac:dyDescent="0.3">
      <c r="B11" s="1" t="s">
        <v>70</v>
      </c>
      <c r="C11" s="2"/>
      <c r="E11" s="5" t="s">
        <v>37</v>
      </c>
      <c r="F11" s="2"/>
    </row>
    <row r="12" spans="2:6" ht="16.5" customHeight="1" x14ac:dyDescent="0.3">
      <c r="B12" s="1" t="s">
        <v>71</v>
      </c>
      <c r="C12" s="2"/>
      <c r="E12" s="5" t="s">
        <v>72</v>
      </c>
      <c r="F12" s="2"/>
    </row>
    <row r="13" spans="2:6" ht="16.5" customHeight="1" x14ac:dyDescent="0.3">
      <c r="B13" s="1" t="s">
        <v>73</v>
      </c>
      <c r="C13" s="2"/>
      <c r="E13" s="5" t="s">
        <v>74</v>
      </c>
      <c r="F13" s="2"/>
    </row>
    <row r="14" spans="2:6" ht="16.5" customHeight="1" x14ac:dyDescent="0.3">
      <c r="B14" s="1" t="s">
        <v>75</v>
      </c>
      <c r="C14" s="2"/>
      <c r="E14" s="5" t="s">
        <v>76</v>
      </c>
      <c r="F14" s="2"/>
    </row>
    <row r="15" spans="2:6" ht="16.5" customHeight="1" x14ac:dyDescent="0.3">
      <c r="B15" s="1" t="s">
        <v>77</v>
      </c>
      <c r="C15" s="2"/>
      <c r="E15" s="5" t="s">
        <v>78</v>
      </c>
      <c r="F15" s="2"/>
    </row>
    <row r="16" spans="2:6" ht="16.5" customHeight="1" x14ac:dyDescent="0.3">
      <c r="B16" s="1" t="s">
        <v>79</v>
      </c>
      <c r="C16" s="2"/>
      <c r="E16" s="5" t="s">
        <v>80</v>
      </c>
      <c r="F16" s="2"/>
    </row>
    <row r="17" spans="2:6" ht="16.5" customHeight="1" x14ac:dyDescent="0.3">
      <c r="B17" s="1" t="s">
        <v>81</v>
      </c>
      <c r="C17" s="2"/>
      <c r="E17" s="43" t="s">
        <v>171</v>
      </c>
    </row>
    <row r="18" spans="2:6" ht="18" customHeight="1" x14ac:dyDescent="0.3">
      <c r="E18" s="55" t="s">
        <v>180</v>
      </c>
      <c r="F18" s="23"/>
    </row>
    <row r="19" spans="2:6" ht="16.5" customHeight="1" x14ac:dyDescent="0.3">
      <c r="B19" s="52" t="s">
        <v>186</v>
      </c>
      <c r="C19" s="19"/>
      <c r="E19" s="3" t="s">
        <v>51</v>
      </c>
      <c r="F19" s="2"/>
    </row>
    <row r="20" spans="2:6" ht="16.5" customHeight="1" x14ac:dyDescent="0.3">
      <c r="B20" s="1" t="s">
        <v>82</v>
      </c>
      <c r="C20" s="16"/>
      <c r="E20" s="1" t="s">
        <v>53</v>
      </c>
      <c r="F20" s="8">
        <f>IFERROR(F19*0.207,"")</f>
        <v>0</v>
      </c>
    </row>
    <row r="21" spans="2:6" ht="16.5" customHeight="1" x14ac:dyDescent="0.3">
      <c r="B21" s="1" t="s">
        <v>83</v>
      </c>
      <c r="C21" s="4">
        <f ca="1">IFERROR(DATEDIF(C20,TODAY(),"Y"),"")</f>
        <v>126</v>
      </c>
      <c r="E21" s="1" t="s">
        <v>54</v>
      </c>
      <c r="F21" s="8">
        <f>IFERROR(F19+F20,"")</f>
        <v>0</v>
      </c>
    </row>
    <row r="22" spans="2:6" ht="16.5" customHeight="1" x14ac:dyDescent="0.3">
      <c r="B22" s="1" t="s">
        <v>84</v>
      </c>
      <c r="C22" s="2"/>
      <c r="E22" s="1" t="s">
        <v>55</v>
      </c>
      <c r="F22" s="8">
        <f>IFERROR(F21/12,"")</f>
        <v>0</v>
      </c>
    </row>
    <row r="23" spans="2:6" ht="16.5" customHeight="1" x14ac:dyDescent="0.3">
      <c r="B23" s="1" t="s">
        <v>49</v>
      </c>
      <c r="C23" s="2"/>
      <c r="E23" s="3" t="s">
        <v>85</v>
      </c>
      <c r="F23" s="2"/>
    </row>
    <row r="24" spans="2:6" ht="16.5" customHeight="1" x14ac:dyDescent="0.3">
      <c r="B24" s="1" t="s">
        <v>86</v>
      </c>
      <c r="C24" s="2"/>
      <c r="E24" s="3" t="s">
        <v>57</v>
      </c>
      <c r="F24" s="2"/>
    </row>
    <row r="25" spans="2:6" ht="16.5" customHeight="1" x14ac:dyDescent="0.3">
      <c r="B25" s="1" t="s">
        <v>87</v>
      </c>
      <c r="C25" s="2"/>
      <c r="E25" s="3" t="s">
        <v>58</v>
      </c>
      <c r="F25" s="2"/>
    </row>
    <row r="26" spans="2:6" ht="16.5" customHeight="1" x14ac:dyDescent="0.3">
      <c r="B26" s="1" t="s">
        <v>88</v>
      </c>
      <c r="C26" s="2" t="s">
        <v>170</v>
      </c>
      <c r="E26" s="3" t="s">
        <v>59</v>
      </c>
      <c r="F26" s="2"/>
    </row>
    <row r="27" spans="2:6" ht="16.5" customHeight="1" x14ac:dyDescent="0.3"/>
    <row r="28" spans="2:6" ht="16.5" customHeight="1" x14ac:dyDescent="0.3">
      <c r="B28" s="33" t="s">
        <v>172</v>
      </c>
      <c r="C28" s="46" t="s">
        <v>173</v>
      </c>
    </row>
    <row r="29" spans="2:6" ht="16.5" customHeight="1" x14ac:dyDescent="0.3">
      <c r="B29" s="35" t="s">
        <v>174</v>
      </c>
      <c r="C29" s="37"/>
    </row>
    <row r="30" spans="2:6" ht="16.5" customHeight="1" x14ac:dyDescent="0.3">
      <c r="B30" s="36" t="s">
        <v>175</v>
      </c>
      <c r="C30" s="38" t="str">
        <f>IF(C29="","",C29*12)</f>
        <v/>
      </c>
    </row>
    <row r="32" spans="2:6" ht="18" customHeight="1" x14ac:dyDescent="0.3">
      <c r="B32" s="54" t="s">
        <v>181</v>
      </c>
      <c r="C32" s="24"/>
      <c r="D32" s="24"/>
      <c r="E32" s="24"/>
      <c r="F32" s="24"/>
    </row>
    <row r="33" spans="2:6" ht="18" customHeight="1" x14ac:dyDescent="0.3">
      <c r="B33" s="20"/>
      <c r="C33" s="20"/>
      <c r="D33" s="20"/>
      <c r="E33" s="20"/>
      <c r="F33" s="20"/>
    </row>
    <row r="34" spans="2:6" ht="18" customHeight="1" x14ac:dyDescent="0.3">
      <c r="B34" s="20"/>
      <c r="C34" s="20"/>
      <c r="D34" s="20"/>
      <c r="E34" s="20"/>
      <c r="F34" s="20"/>
    </row>
    <row r="35" spans="2:6" ht="18" customHeight="1" x14ac:dyDescent="0.3">
      <c r="B35" s="20"/>
      <c r="C35" s="20"/>
      <c r="D35" s="20"/>
      <c r="E35" s="20"/>
      <c r="F35" s="20"/>
    </row>
    <row r="36" spans="2:6" ht="18" customHeight="1" x14ac:dyDescent="0.3">
      <c r="B36" s="20"/>
      <c r="C36" s="20"/>
      <c r="D36" s="20"/>
      <c r="E36" s="20"/>
      <c r="F36" s="20"/>
    </row>
    <row r="37" spans="2:6" ht="18" customHeight="1" x14ac:dyDescent="0.3">
      <c r="B37" s="20"/>
      <c r="C37" s="20"/>
      <c r="D37" s="20"/>
      <c r="E37" s="20"/>
      <c r="F37" s="20"/>
    </row>
    <row r="38" spans="2:6" ht="18" customHeight="1" x14ac:dyDescent="0.3">
      <c r="B38" s="20"/>
      <c r="C38" s="20"/>
      <c r="D38" s="20"/>
      <c r="E38" s="20"/>
      <c r="F38" s="20"/>
    </row>
  </sheetData>
  <mergeCells count="8">
    <mergeCell ref="B19:C19"/>
    <mergeCell ref="B32:F32"/>
    <mergeCell ref="B33:F38"/>
    <mergeCell ref="B2:F2"/>
    <mergeCell ref="B3:F3"/>
    <mergeCell ref="B5:C5"/>
    <mergeCell ref="E5:F5"/>
    <mergeCell ref="E18:F18"/>
  </mergeCells>
  <dataValidations count="8">
    <dataValidation type="list" allowBlank="1" sqref="C6" xr:uid="{00000000-0002-0000-0200-000000000000}">
      <formula1>"Automobile,Moto,Scooter,Trottinette électrique,Vélo électrique,Camping-car,Utilitaire,Autre"</formula1>
      <formula2>0</formula2>
    </dataValidation>
    <dataValidation type="list" allowBlank="1" sqref="C11" xr:uid="{00000000-0002-0000-0200-000001000000}">
      <formula1>"Essence,Diesel,Hybride,Électrique,GPL,Hydrogène"</formula1>
      <formula2>0</formula2>
    </dataValidation>
    <dataValidation type="list" allowBlank="1" sqref="C16" xr:uid="{00000000-0002-0000-0200-000002000000}">
      <formula1>"Domicile-travail,Loisirs,Professionnel,Mixte"</formula1>
      <formula2>0</formula2>
    </dataValidation>
    <dataValidation type="list" allowBlank="1" sqref="C17" xr:uid="{00000000-0002-0000-0200-000003000000}">
      <formula1>"Non,Crédit,LOA,LLD"</formula1>
      <formula2>0</formula2>
    </dataValidation>
    <dataValidation type="list" allowBlank="1" sqref="C25:C30" xr:uid="{00000000-0002-0000-0200-000004000000}">
      <formula1>"Non,Oui"</formula1>
      <formula2>0</formula2>
    </dataValidation>
    <dataValidation type="list" allowBlank="1" sqref="F6" xr:uid="{00000000-0002-0000-0200-000006000000}">
      <formula1>"Tiers simple,Tiers étendu,Tous risques,Tous risques + options"</formula1>
      <formula2>0</formula2>
    </dataValidation>
    <dataValidation type="list" allowBlank="1" sqref="F7:F16" xr:uid="{00000000-0002-0000-0200-000007000000}">
      <formula1>"Non,Oui,Option payante"</formula1>
      <formula2>0</formula2>
    </dataValidation>
    <dataValidation type="list" allowBlank="1" sqref="F24" xr:uid="{00000000-0002-0000-0200-000011000000}">
      <formula1>"Mensuel,Trimestriel,Semestriel,Annuel"</formula1>
      <formula2>0</formula2>
    </dataValidation>
  </dataValidation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A148C"/>
  </sheetPr>
  <dimension ref="B2:F33"/>
  <sheetViews>
    <sheetView showGridLines="0" topLeftCell="A3" zoomScaleNormal="100" workbookViewId="0">
      <selection activeCell="C19" sqref="C19"/>
    </sheetView>
  </sheetViews>
  <sheetFormatPr baseColWidth="10" defaultColWidth="8.6640625" defaultRowHeight="14.4" x14ac:dyDescent="0.3"/>
  <cols>
    <col min="1" max="1" width="2" customWidth="1"/>
    <col min="2" max="2" width="32" customWidth="1"/>
    <col min="3" max="3" width="26" customWidth="1"/>
    <col min="4" max="4" width="2" customWidth="1"/>
    <col min="5" max="5" width="32" customWidth="1"/>
    <col min="6" max="6" width="26" customWidth="1"/>
    <col min="7" max="7" width="2" customWidth="1"/>
  </cols>
  <sheetData>
    <row r="2" spans="2:6" ht="39.75" customHeight="1" x14ac:dyDescent="0.3">
      <c r="B2" s="21" t="s">
        <v>89</v>
      </c>
      <c r="C2" s="21"/>
      <c r="D2" s="21"/>
      <c r="E2" s="21"/>
      <c r="F2" s="21"/>
    </row>
    <row r="3" spans="2:6" x14ac:dyDescent="0.3">
      <c r="B3" s="27" t="s">
        <v>90</v>
      </c>
      <c r="C3" s="27"/>
      <c r="D3" s="27"/>
      <c r="E3" s="27"/>
      <c r="F3" s="27"/>
    </row>
    <row r="4" spans="2:6" x14ac:dyDescent="0.3">
      <c r="B4" s="51" t="s">
        <v>176</v>
      </c>
    </row>
    <row r="5" spans="2:6" ht="18" customHeight="1" x14ac:dyDescent="0.3">
      <c r="B5" s="52" t="s">
        <v>177</v>
      </c>
      <c r="C5" s="19"/>
      <c r="E5" s="54" t="s">
        <v>179</v>
      </c>
      <c r="F5" s="24"/>
    </row>
    <row r="6" spans="2:6" ht="16.5" customHeight="1" x14ac:dyDescent="0.3">
      <c r="B6" s="1" t="s">
        <v>91</v>
      </c>
      <c r="C6" s="2"/>
      <c r="E6" s="5" t="s">
        <v>92</v>
      </c>
      <c r="F6" s="2"/>
    </row>
    <row r="7" spans="2:6" ht="16.5" customHeight="1" x14ac:dyDescent="0.3">
      <c r="B7" s="1" t="s">
        <v>93</v>
      </c>
      <c r="C7" s="2"/>
      <c r="E7" s="5" t="s">
        <v>94</v>
      </c>
      <c r="F7" s="2"/>
    </row>
    <row r="8" spans="2:6" ht="16.5" customHeight="1" x14ac:dyDescent="0.3">
      <c r="B8" s="1" t="s">
        <v>95</v>
      </c>
      <c r="C8" s="2"/>
      <c r="E8" s="5" t="s">
        <v>96</v>
      </c>
      <c r="F8" s="2"/>
    </row>
    <row r="9" spans="2:6" ht="16.5" customHeight="1" x14ac:dyDescent="0.3">
      <c r="B9" s="1" t="s">
        <v>97</v>
      </c>
      <c r="C9" s="2"/>
      <c r="E9" s="5" t="s">
        <v>98</v>
      </c>
      <c r="F9" s="2"/>
    </row>
    <row r="10" spans="2:6" ht="16.5" customHeight="1" x14ac:dyDescent="0.3">
      <c r="B10" s="1" t="s">
        <v>99</v>
      </c>
      <c r="C10" s="2"/>
      <c r="E10" s="5" t="s">
        <v>100</v>
      </c>
      <c r="F10" s="2"/>
    </row>
    <row r="11" spans="2:6" ht="16.5" customHeight="1" x14ac:dyDescent="0.3">
      <c r="B11" s="1" t="s">
        <v>101</v>
      </c>
      <c r="C11" s="2"/>
      <c r="E11" s="5" t="s">
        <v>102</v>
      </c>
      <c r="F11" s="2"/>
    </row>
    <row r="12" spans="2:6" ht="16.5" customHeight="1" x14ac:dyDescent="0.3">
      <c r="B12" s="1" t="s">
        <v>3</v>
      </c>
      <c r="C12" s="2"/>
      <c r="E12" s="5" t="s">
        <v>103</v>
      </c>
      <c r="F12" s="2"/>
    </row>
    <row r="13" spans="2:6" ht="16.5" customHeight="1" x14ac:dyDescent="0.3">
      <c r="B13" s="1" t="s">
        <v>104</v>
      </c>
      <c r="C13" s="2"/>
      <c r="E13" s="5" t="s">
        <v>105</v>
      </c>
      <c r="F13" s="2"/>
    </row>
    <row r="14" spans="2:6" ht="16.5" customHeight="1" x14ac:dyDescent="0.3">
      <c r="B14" s="1" t="s">
        <v>106</v>
      </c>
      <c r="C14" s="2"/>
      <c r="E14" s="5" t="s">
        <v>107</v>
      </c>
      <c r="F14" s="2"/>
    </row>
    <row r="15" spans="2:6" ht="16.5" customHeight="1" x14ac:dyDescent="0.3">
      <c r="B15" s="1" t="s">
        <v>108</v>
      </c>
      <c r="C15" s="2"/>
      <c r="E15" s="5" t="s">
        <v>109</v>
      </c>
      <c r="F15" s="2"/>
    </row>
    <row r="16" spans="2:6" ht="16.5" customHeight="1" x14ac:dyDescent="0.3">
      <c r="E16" s="5" t="s">
        <v>110</v>
      </c>
      <c r="F16" s="2"/>
    </row>
    <row r="17" spans="2:6" ht="18" customHeight="1" x14ac:dyDescent="0.3">
      <c r="B17" s="53" t="s">
        <v>178</v>
      </c>
      <c r="C17" s="25"/>
      <c r="E17" s="43" t="s">
        <v>171</v>
      </c>
    </row>
    <row r="18" spans="2:6" ht="18" customHeight="1" x14ac:dyDescent="0.3">
      <c r="B18" s="7" t="s">
        <v>111</v>
      </c>
      <c r="C18" s="2"/>
      <c r="E18" s="55" t="s">
        <v>180</v>
      </c>
      <c r="F18" s="23"/>
    </row>
    <row r="19" spans="2:6" ht="16.5" customHeight="1" x14ac:dyDescent="0.3">
      <c r="B19" s="7" t="s">
        <v>112</v>
      </c>
      <c r="C19" s="2"/>
      <c r="E19" s="3" t="s">
        <v>113</v>
      </c>
      <c r="F19" s="2"/>
    </row>
    <row r="20" spans="2:6" ht="16.5" customHeight="1" x14ac:dyDescent="0.3">
      <c r="B20" s="7" t="s">
        <v>114</v>
      </c>
      <c r="C20" s="2"/>
      <c r="E20" s="3" t="s">
        <v>115</v>
      </c>
      <c r="F20" s="2"/>
    </row>
    <row r="21" spans="2:6" ht="16.5" customHeight="1" x14ac:dyDescent="0.3">
      <c r="B21" s="7" t="s">
        <v>116</v>
      </c>
      <c r="C21" s="2"/>
      <c r="E21" s="1" t="s">
        <v>117</v>
      </c>
      <c r="F21" s="8">
        <f>IFERROR(F19+F20,"")</f>
        <v>0</v>
      </c>
    </row>
    <row r="22" spans="2:6" ht="16.5" customHeight="1" x14ac:dyDescent="0.3">
      <c r="B22" s="7" t="s">
        <v>118</v>
      </c>
      <c r="C22" s="2"/>
      <c r="E22" s="1" t="s">
        <v>119</v>
      </c>
      <c r="F22" s="8">
        <f>IFERROR(F21*12,"")</f>
        <v>0</v>
      </c>
    </row>
    <row r="23" spans="2:6" ht="16.5" customHeight="1" x14ac:dyDescent="0.3">
      <c r="B23" s="47" t="s">
        <v>120</v>
      </c>
      <c r="C23" s="48"/>
      <c r="E23" s="3" t="s">
        <v>57</v>
      </c>
      <c r="F23" s="2"/>
    </row>
    <row r="24" spans="2:6" ht="16.5" customHeight="1" x14ac:dyDescent="0.3">
      <c r="B24" s="49" t="s">
        <v>172</v>
      </c>
      <c r="C24" s="50" t="s">
        <v>173</v>
      </c>
      <c r="E24" s="3" t="s">
        <v>58</v>
      </c>
      <c r="F24" s="2"/>
    </row>
    <row r="25" spans="2:6" ht="16.5" customHeight="1" x14ac:dyDescent="0.3">
      <c r="B25" s="35" t="s">
        <v>174</v>
      </c>
      <c r="C25" s="37"/>
      <c r="E25" s="3" t="s">
        <v>59</v>
      </c>
      <c r="F25" s="2"/>
    </row>
    <row r="26" spans="2:6" x14ac:dyDescent="0.3">
      <c r="B26" s="34" t="s">
        <v>175</v>
      </c>
      <c r="C26" s="38" t="str">
        <f>IF(C25="","",C25*12)</f>
        <v/>
      </c>
    </row>
    <row r="27" spans="2:6" ht="18" customHeight="1" x14ac:dyDescent="0.3">
      <c r="B27" s="54" t="s">
        <v>181</v>
      </c>
      <c r="C27" s="24"/>
      <c r="D27" s="24"/>
      <c r="E27" s="24"/>
      <c r="F27" s="24"/>
    </row>
    <row r="28" spans="2:6" ht="18" customHeight="1" x14ac:dyDescent="0.3">
      <c r="B28" s="20"/>
      <c r="C28" s="20"/>
      <c r="D28" s="20"/>
      <c r="E28" s="20"/>
      <c r="F28" s="20"/>
    </row>
    <row r="29" spans="2:6" ht="18" customHeight="1" x14ac:dyDescent="0.3">
      <c r="B29" s="20"/>
      <c r="C29" s="20"/>
      <c r="D29" s="20"/>
      <c r="E29" s="20"/>
      <c r="F29" s="20"/>
    </row>
    <row r="30" spans="2:6" ht="18" customHeight="1" x14ac:dyDescent="0.3">
      <c r="B30" s="20"/>
      <c r="C30" s="20"/>
      <c r="D30" s="20"/>
      <c r="E30" s="20"/>
      <c r="F30" s="20"/>
    </row>
    <row r="31" spans="2:6" ht="18" customHeight="1" x14ac:dyDescent="0.3">
      <c r="B31" s="20"/>
      <c r="C31" s="20"/>
      <c r="D31" s="20"/>
      <c r="E31" s="20"/>
      <c r="F31" s="20"/>
    </row>
    <row r="32" spans="2:6" ht="18" customHeight="1" x14ac:dyDescent="0.3">
      <c r="B32" s="20"/>
      <c r="C32" s="20"/>
      <c r="D32" s="20"/>
      <c r="E32" s="20"/>
      <c r="F32" s="20"/>
    </row>
    <row r="33" spans="2:6" ht="18" customHeight="1" x14ac:dyDescent="0.3">
      <c r="B33" s="20"/>
      <c r="C33" s="20"/>
      <c r="D33" s="20"/>
      <c r="E33" s="20"/>
      <c r="F33" s="20"/>
    </row>
  </sheetData>
  <mergeCells count="8">
    <mergeCell ref="E18:F18"/>
    <mergeCell ref="B27:F27"/>
    <mergeCell ref="B28:F33"/>
    <mergeCell ref="B2:F2"/>
    <mergeCell ref="B3:F3"/>
    <mergeCell ref="B5:C5"/>
    <mergeCell ref="E5:F5"/>
    <mergeCell ref="B17:C17"/>
  </mergeCells>
  <dataValidations count="9">
    <dataValidation type="list" allowBlank="1" sqref="C6" xr:uid="{00000000-0002-0000-0300-000000000000}">
      <formula1>"Prévoyance pure,Épargne-retraite,Vie entière,Mixte"</formula1>
      <formula2>0</formula2>
    </dataValidation>
    <dataValidation type="list" allowBlank="1" sqref="F11 C21:C22 C12:C14" xr:uid="{00000000-0002-0000-0300-000001000000}">
      <formula1>"Non,Oui"</formula1>
      <formula2>0</formula2>
    </dataValidation>
    <dataValidation type="list" allowBlank="1" sqref="C15" xr:uid="{00000000-0002-0000-0300-000004000000}">
      <formula1>"Bonne,Moyenne,Antécédents médicaux"</formula1>
      <formula2>0</formula2>
    </dataValidation>
    <dataValidation type="list" allowBlank="1" sqref="F6" xr:uid="{00000000-0002-0000-0300-000007000000}">
      <formula1>"Temporaire décès,Vie entière,Mixte,Épargne-retraite (PER)"</formula1>
      <formula2>0</formula2>
    </dataValidation>
    <dataValidation type="list" allowBlank="1" sqref="F9" xr:uid="{00000000-0002-0000-0300-000008000000}">
      <formula1>"Non,Oui – rente partielle,Oui – rente totale"</formula1>
      <formula2>0</formula2>
    </dataValidation>
    <dataValidation type="list" allowBlank="1" sqref="F12" xr:uid="{00000000-0002-0000-0300-00000A000000}">
      <formula1>"30 jours,60 jours,90 jours"</formula1>
      <formula2>0</formula2>
    </dataValidation>
    <dataValidation type="list" allowBlank="1" sqref="F14" xr:uid="{00000000-0002-0000-0300-00000B000000}">
      <formula1>"Non,Oui – annuelle"</formula1>
      <formula2>0</formula2>
    </dataValidation>
    <dataValidation type="list" allowBlank="1" sqref="F15" xr:uid="{00000000-0002-0000-0300-00000C000000}">
      <formula1>"Non,Oui – à évaluer"</formula1>
      <formula2>0</formula2>
    </dataValidation>
    <dataValidation type="list" allowBlank="1" sqref="F23" xr:uid="{00000000-0002-0000-0300-00000D000000}">
      <formula1>"Mensuel,Trimestriel,Semestriel,Annuel"</formula1>
      <formula2>0</formula2>
    </dataValidation>
  </dataValidation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695C"/>
  </sheetPr>
  <dimension ref="B2:F36"/>
  <sheetViews>
    <sheetView showGridLines="0" topLeftCell="A3" zoomScaleNormal="100" workbookViewId="0">
      <selection activeCell="F13" sqref="F13"/>
    </sheetView>
  </sheetViews>
  <sheetFormatPr baseColWidth="10" defaultColWidth="8.6640625" defaultRowHeight="14.4" x14ac:dyDescent="0.3"/>
  <cols>
    <col min="1" max="1" width="2" customWidth="1"/>
    <col min="2" max="2" width="32" customWidth="1"/>
    <col min="3" max="3" width="26" customWidth="1"/>
    <col min="4" max="4" width="2" customWidth="1"/>
    <col min="5" max="5" width="32" customWidth="1"/>
    <col min="6" max="6" width="26" customWidth="1"/>
    <col min="7" max="7" width="2" customWidth="1"/>
  </cols>
  <sheetData>
    <row r="2" spans="2:6" ht="39.75" customHeight="1" x14ac:dyDescent="0.3">
      <c r="B2" s="21" t="s">
        <v>121</v>
      </c>
      <c r="C2" s="21"/>
      <c r="D2" s="21"/>
      <c r="E2" s="21"/>
      <c r="F2" s="21"/>
    </row>
    <row r="3" spans="2:6" x14ac:dyDescent="0.3">
      <c r="B3" s="28" t="s">
        <v>122</v>
      </c>
      <c r="C3" s="28"/>
      <c r="D3" s="28"/>
      <c r="E3" s="28"/>
      <c r="F3" s="28"/>
    </row>
    <row r="4" spans="2:6" x14ac:dyDescent="0.3">
      <c r="B4" s="51" t="s">
        <v>176</v>
      </c>
    </row>
    <row r="5" spans="2:6" ht="18" customHeight="1" x14ac:dyDescent="0.3">
      <c r="B5" s="52" t="s">
        <v>187</v>
      </c>
      <c r="C5" s="19"/>
      <c r="E5" s="54" t="s">
        <v>184</v>
      </c>
      <c r="F5" s="24"/>
    </row>
    <row r="6" spans="2:6" ht="16.5" customHeight="1" x14ac:dyDescent="0.3">
      <c r="B6" s="1" t="s">
        <v>123</v>
      </c>
      <c r="C6" s="2"/>
      <c r="E6" s="5" t="s">
        <v>28</v>
      </c>
      <c r="F6" s="2"/>
    </row>
    <row r="7" spans="2:6" ht="16.5" customHeight="1" x14ac:dyDescent="0.3">
      <c r="B7" s="1" t="s">
        <v>124</v>
      </c>
      <c r="C7" s="2"/>
      <c r="E7" s="5" t="s">
        <v>125</v>
      </c>
      <c r="F7" s="2"/>
    </row>
    <row r="8" spans="2:6" ht="16.5" customHeight="1" x14ac:dyDescent="0.3">
      <c r="B8" s="1" t="s">
        <v>126</v>
      </c>
      <c r="C8" s="2"/>
      <c r="E8" s="5" t="s">
        <v>127</v>
      </c>
      <c r="F8" s="2"/>
    </row>
    <row r="9" spans="2:6" ht="16.5" customHeight="1" x14ac:dyDescent="0.3">
      <c r="B9" s="1" t="s">
        <v>128</v>
      </c>
      <c r="C9" s="2"/>
      <c r="E9" s="5" t="s">
        <v>129</v>
      </c>
      <c r="F9" s="2"/>
    </row>
    <row r="10" spans="2:6" ht="16.5" customHeight="1" x14ac:dyDescent="0.3">
      <c r="B10" s="1" t="s">
        <v>130</v>
      </c>
      <c r="C10" s="2"/>
      <c r="E10" s="5" t="s">
        <v>131</v>
      </c>
      <c r="F10" s="2"/>
    </row>
    <row r="11" spans="2:6" ht="16.5" customHeight="1" x14ac:dyDescent="0.3">
      <c r="B11" s="1" t="s">
        <v>132</v>
      </c>
      <c r="C11" s="2"/>
      <c r="E11" s="5" t="s">
        <v>133</v>
      </c>
      <c r="F11" s="2"/>
    </row>
    <row r="12" spans="2:6" ht="16.5" customHeight="1" x14ac:dyDescent="0.3">
      <c r="B12" s="1" t="s">
        <v>134</v>
      </c>
      <c r="C12" s="2"/>
      <c r="E12" s="5" t="s">
        <v>135</v>
      </c>
      <c r="F12" s="2"/>
    </row>
    <row r="13" spans="2:6" ht="16.5" customHeight="1" x14ac:dyDescent="0.3">
      <c r="B13" s="1" t="s">
        <v>136</v>
      </c>
      <c r="C13" s="2"/>
      <c r="E13" s="5" t="s">
        <v>137</v>
      </c>
      <c r="F13" s="2"/>
    </row>
    <row r="14" spans="2:6" ht="16.5" customHeight="1" x14ac:dyDescent="0.3">
      <c r="E14" s="5" t="s">
        <v>138</v>
      </c>
      <c r="F14" s="2"/>
    </row>
    <row r="15" spans="2:6" ht="16.5" customHeight="1" x14ac:dyDescent="0.3">
      <c r="B15" s="53" t="s">
        <v>183</v>
      </c>
      <c r="C15" s="25"/>
      <c r="E15" s="5" t="s">
        <v>139</v>
      </c>
      <c r="F15" s="2"/>
    </row>
    <row r="16" spans="2:6" ht="16.5" customHeight="1" x14ac:dyDescent="0.3">
      <c r="B16" s="7" t="s">
        <v>140</v>
      </c>
      <c r="C16" s="2"/>
      <c r="E16" s="5" t="s">
        <v>141</v>
      </c>
      <c r="F16" s="2"/>
    </row>
    <row r="17" spans="2:6" ht="16.5" customHeight="1" x14ac:dyDescent="0.3">
      <c r="B17" s="7" t="s">
        <v>142</v>
      </c>
      <c r="C17" s="2"/>
      <c r="E17" s="5" t="s">
        <v>143</v>
      </c>
      <c r="F17" s="2"/>
    </row>
    <row r="18" spans="2:6" ht="16.5" customHeight="1" x14ac:dyDescent="0.3">
      <c r="B18" s="7" t="s">
        <v>144</v>
      </c>
      <c r="C18" s="2"/>
      <c r="E18" s="5" t="s">
        <v>145</v>
      </c>
      <c r="F18" s="2"/>
    </row>
    <row r="19" spans="2:6" x14ac:dyDescent="0.3">
      <c r="E19" s="43" t="s">
        <v>171</v>
      </c>
    </row>
    <row r="20" spans="2:6" ht="18" customHeight="1" x14ac:dyDescent="0.3">
      <c r="B20" s="33" t="s">
        <v>172</v>
      </c>
      <c r="C20" s="46" t="s">
        <v>173</v>
      </c>
      <c r="E20" s="55" t="s">
        <v>180</v>
      </c>
      <c r="F20" s="23"/>
    </row>
    <row r="21" spans="2:6" ht="16.5" customHeight="1" x14ac:dyDescent="0.3">
      <c r="B21" s="35" t="s">
        <v>174</v>
      </c>
      <c r="C21" s="37"/>
      <c r="E21" s="3" t="s">
        <v>51</v>
      </c>
      <c r="F21" s="2"/>
    </row>
    <row r="22" spans="2:6" ht="16.5" customHeight="1" x14ac:dyDescent="0.3">
      <c r="B22" s="36" t="s">
        <v>175</v>
      </c>
      <c r="C22" s="38" t="str">
        <f>IF(C21="","",C21*12)</f>
        <v/>
      </c>
      <c r="E22" s="1" t="s">
        <v>53</v>
      </c>
      <c r="F22" s="8">
        <f>IFERROR(F21*0.09,"")</f>
        <v>0</v>
      </c>
    </row>
    <row r="23" spans="2:6" ht="16.5" customHeight="1" x14ac:dyDescent="0.3">
      <c r="E23" s="1" t="s">
        <v>54</v>
      </c>
      <c r="F23" s="8">
        <f>IFERROR(F21+F22,"")</f>
        <v>0</v>
      </c>
    </row>
    <row r="24" spans="2:6" ht="16.5" customHeight="1" x14ac:dyDescent="0.3">
      <c r="E24" s="1" t="s">
        <v>55</v>
      </c>
      <c r="F24" s="8">
        <f>IFERROR(F23/12,"")</f>
        <v>0</v>
      </c>
    </row>
    <row r="25" spans="2:6" ht="16.5" customHeight="1" x14ac:dyDescent="0.3">
      <c r="E25" s="3" t="s">
        <v>107</v>
      </c>
      <c r="F25" s="2"/>
    </row>
    <row r="26" spans="2:6" ht="16.5" customHeight="1" x14ac:dyDescent="0.3">
      <c r="E26" s="3" t="s">
        <v>57</v>
      </c>
      <c r="F26" s="2"/>
    </row>
    <row r="27" spans="2:6" ht="16.5" customHeight="1" x14ac:dyDescent="0.3">
      <c r="E27" s="3" t="s">
        <v>58</v>
      </c>
      <c r="F27" s="2"/>
    </row>
    <row r="28" spans="2:6" ht="16.5" customHeight="1" x14ac:dyDescent="0.3">
      <c r="E28" s="3" t="s">
        <v>59</v>
      </c>
      <c r="F28" s="2"/>
    </row>
    <row r="30" spans="2:6" ht="18" customHeight="1" x14ac:dyDescent="0.3">
      <c r="B30" s="54" t="s">
        <v>181</v>
      </c>
      <c r="C30" s="24"/>
      <c r="D30" s="24"/>
      <c r="E30" s="24"/>
      <c r="F30" s="24"/>
    </row>
    <row r="31" spans="2:6" ht="18" customHeight="1" x14ac:dyDescent="0.3">
      <c r="B31" s="20"/>
      <c r="C31" s="20"/>
      <c r="D31" s="20"/>
      <c r="E31" s="20"/>
      <c r="F31" s="20"/>
    </row>
    <row r="32" spans="2:6" ht="18" customHeight="1" x14ac:dyDescent="0.3">
      <c r="B32" s="20"/>
      <c r="C32" s="20"/>
      <c r="D32" s="20"/>
      <c r="E32" s="20"/>
      <c r="F32" s="20"/>
    </row>
    <row r="33" spans="2:6" ht="18" customHeight="1" x14ac:dyDescent="0.3">
      <c r="B33" s="20"/>
      <c r="C33" s="20"/>
      <c r="D33" s="20"/>
      <c r="E33" s="20"/>
      <c r="F33" s="20"/>
    </row>
    <row r="34" spans="2:6" ht="18" customHeight="1" x14ac:dyDescent="0.3">
      <c r="B34" s="20"/>
      <c r="C34" s="20"/>
      <c r="D34" s="20"/>
      <c r="E34" s="20"/>
      <c r="F34" s="20"/>
    </row>
    <row r="35" spans="2:6" ht="18" customHeight="1" x14ac:dyDescent="0.3">
      <c r="B35" s="20"/>
      <c r="C35" s="20"/>
      <c r="D35" s="20"/>
      <c r="E35" s="20"/>
      <c r="F35" s="20"/>
    </row>
    <row r="36" spans="2:6" ht="18" customHeight="1" x14ac:dyDescent="0.3">
      <c r="B36" s="20"/>
      <c r="C36" s="20"/>
      <c r="D36" s="20"/>
      <c r="E36" s="20"/>
      <c r="F36" s="20"/>
    </row>
  </sheetData>
  <mergeCells count="8">
    <mergeCell ref="E20:F20"/>
    <mergeCell ref="B30:F30"/>
    <mergeCell ref="B31:F36"/>
    <mergeCell ref="B2:F2"/>
    <mergeCell ref="B3:F3"/>
    <mergeCell ref="B5:C5"/>
    <mergeCell ref="E5:F5"/>
    <mergeCell ref="B15:C15"/>
  </mergeCells>
  <dataValidations count="9">
    <dataValidation type="list" allowBlank="1" sqref="C6" xr:uid="{00000000-0002-0000-0400-000000000000}">
      <formula1>"Locataire,Propriétaire,TNS / Professionnel,Salarié,Retraité,Autre"</formula1>
      <formula2>0</formula2>
    </dataValidation>
    <dataValidation type="list" allowBlank="1" sqref="C7" xr:uid="{00000000-0002-0000-0400-000001000000}">
      <formula1>"Consommation,Immobilier,Travail,Famille,Automobile,Tous domaines"</formula1>
      <formula2>0</formula2>
    </dataValidation>
    <dataValidation type="list" allowBlank="1" sqref="C8" xr:uid="{00000000-0002-0000-0400-000002000000}">
      <formula1>"Non,Oui – en cours,Oui – clôturé"</formula1>
      <formula2>0</formula2>
    </dataValidation>
    <dataValidation type="list" allowBlank="1" sqref="C9" xr:uid="{00000000-0002-0000-0400-000003000000}">
      <formula1>"Non,Oui – 1,Oui – 2+,Oui – clôturé"</formula1>
      <formula2>0</formula2>
    </dataValidation>
    <dataValidation type="list" allowBlank="1" sqref="C18 C16 C13 C10:C11" xr:uid="{00000000-0002-0000-0400-000004000000}">
      <formula1>"Non,Oui"</formula1>
      <formula2>0</formula2>
    </dataValidation>
    <dataValidation type="list" allowBlank="1" sqref="C12" xr:uid="{00000000-0002-0000-0400-000007000000}">
      <formula1>"Non,1,2,3+"</formula1>
      <formula2>0</formula2>
    </dataValidation>
    <dataValidation type="list" allowBlank="1" sqref="F6" xr:uid="{00000000-0002-0000-0400-00000A000000}">
      <formula1>"Essentielle,Confort,Intégrale,Professionnelle,Sur mesure"</formula1>
      <formula2>0</formula2>
    </dataValidation>
    <dataValidation type="list" allowBlank="1" sqref="F8:F18" xr:uid="{00000000-0002-0000-0400-00000B000000}">
      <formula1>"Non couvert,Inclus,Option payante"</formula1>
      <formula2>0</formula2>
    </dataValidation>
    <dataValidation type="list" allowBlank="1" sqref="F26" xr:uid="{00000000-0002-0000-0400-000016000000}">
      <formula1>"Mensuel,Trimestriel,Semestriel,Annuel"</formula1>
      <formula2>0</formula2>
    </dataValidation>
  </dataValidation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9A84C"/>
  </sheetPr>
  <dimension ref="B2:E27"/>
  <sheetViews>
    <sheetView showGridLines="0" zoomScaleNormal="100" workbookViewId="0">
      <selection activeCell="C20" sqref="C20:F20"/>
    </sheetView>
  </sheetViews>
  <sheetFormatPr baseColWidth="10" defaultColWidth="8.6640625" defaultRowHeight="14.4" x14ac:dyDescent="0.3"/>
  <cols>
    <col min="1" max="1" width="2" customWidth="1"/>
    <col min="2" max="2" width="30" customWidth="1"/>
    <col min="3" max="5" width="22" customWidth="1"/>
    <col min="6" max="6" width="2" customWidth="1"/>
  </cols>
  <sheetData>
    <row r="2" spans="2:5" ht="45" customHeight="1" x14ac:dyDescent="0.3">
      <c r="B2" s="21" t="s">
        <v>146</v>
      </c>
      <c r="C2" s="21"/>
      <c r="D2" s="21"/>
      <c r="E2" s="21"/>
    </row>
    <row r="3" spans="2:5" x14ac:dyDescent="0.3">
      <c r="B3" s="31" t="s">
        <v>147</v>
      </c>
      <c r="C3" s="31"/>
      <c r="D3" s="31"/>
      <c r="E3" s="31"/>
    </row>
    <row r="5" spans="2:5" ht="18" customHeight="1" x14ac:dyDescent="0.3">
      <c r="B5" s="19" t="s">
        <v>148</v>
      </c>
      <c r="C5" s="19"/>
      <c r="D5" s="19"/>
      <c r="E5" s="19"/>
    </row>
    <row r="6" spans="2:5" ht="16.5" customHeight="1" x14ac:dyDescent="0.3">
      <c r="B6" s="1" t="s">
        <v>149</v>
      </c>
      <c r="C6" s="30" t="str">
        <f>'👤 Client'!C7&amp;" "&amp;'👤 Client'!C8</f>
        <v xml:space="preserve"> </v>
      </c>
      <c r="D6" s="30"/>
      <c r="E6" s="30"/>
    </row>
    <row r="7" spans="2:5" ht="16.5" customHeight="1" x14ac:dyDescent="0.3">
      <c r="B7" s="1" t="s">
        <v>8</v>
      </c>
      <c r="C7" s="32" t="str">
        <f ca="1">TEXT('👤 Client'!C9,"jj/mm/aaaa")&amp;"  ("&amp;DATEDIF('👤 Client'!C9,TODAY(),"Y")&amp;" ans)"</f>
        <v>00/01/1900  (126 ans)</v>
      </c>
      <c r="D7" s="30"/>
      <c r="E7" s="30"/>
    </row>
    <row r="8" spans="2:5" ht="16.5" customHeight="1" x14ac:dyDescent="0.3">
      <c r="B8" s="1" t="s">
        <v>150</v>
      </c>
      <c r="C8" s="30">
        <f>'👤 Client'!C21</f>
        <v>0</v>
      </c>
      <c r="D8" s="30"/>
      <c r="E8" s="30"/>
    </row>
    <row r="9" spans="2:5" ht="16.5" customHeight="1" x14ac:dyDescent="0.3">
      <c r="B9" s="1" t="s">
        <v>24</v>
      </c>
      <c r="C9" s="30">
        <f>'👤 Client'!C23</f>
        <v>0</v>
      </c>
      <c r="D9" s="30"/>
      <c r="E9" s="30"/>
    </row>
    <row r="11" spans="2:5" ht="18" customHeight="1" x14ac:dyDescent="0.3">
      <c r="B11" s="19" t="s">
        <v>151</v>
      </c>
      <c r="C11" s="19"/>
      <c r="D11" s="19"/>
      <c r="E11" s="19"/>
    </row>
    <row r="12" spans="2:5" ht="19.5" customHeight="1" x14ac:dyDescent="0.3">
      <c r="B12" s="9" t="s">
        <v>152</v>
      </c>
      <c r="C12" s="9" t="s">
        <v>153</v>
      </c>
      <c r="D12" s="9" t="s">
        <v>154</v>
      </c>
      <c r="E12" s="9" t="s">
        <v>155</v>
      </c>
    </row>
    <row r="13" spans="2:5" ht="18" customHeight="1" x14ac:dyDescent="0.3">
      <c r="B13" s="10" t="s">
        <v>156</v>
      </c>
      <c r="C13" s="11">
        <f>'🏠 Habitation'!F21</f>
        <v>0</v>
      </c>
      <c r="D13" s="11">
        <f>'🏠 Habitation'!F22</f>
        <v>0</v>
      </c>
      <c r="E13" s="12">
        <f>'🏠 Habitation'!F26</f>
        <v>0</v>
      </c>
    </row>
    <row r="14" spans="2:5" ht="18" customHeight="1" x14ac:dyDescent="0.3">
      <c r="B14" s="13" t="s">
        <v>157</v>
      </c>
      <c r="C14" s="11">
        <f>'🚗 Auto-Moto-Mobilité'!F21</f>
        <v>0</v>
      </c>
      <c r="D14" s="11">
        <f>'🚗 Auto-Moto-Mobilité'!F22</f>
        <v>0</v>
      </c>
      <c r="E14" s="12">
        <f>'🚗 Auto-Moto-Mobilité'!F26</f>
        <v>0</v>
      </c>
    </row>
    <row r="15" spans="2:5" ht="18" customHeight="1" x14ac:dyDescent="0.3">
      <c r="B15" s="10" t="s">
        <v>158</v>
      </c>
      <c r="C15" s="11">
        <f>'🛡️ Prévoyance'!F22</f>
        <v>0</v>
      </c>
      <c r="D15" s="11">
        <f>'🛡️ Prévoyance'!F21</f>
        <v>0</v>
      </c>
      <c r="E15" s="12">
        <f>'🛡️ Prévoyance'!F25</f>
        <v>0</v>
      </c>
    </row>
    <row r="16" spans="2:5" ht="18" customHeight="1" x14ac:dyDescent="0.3">
      <c r="B16" s="13" t="s">
        <v>159</v>
      </c>
      <c r="C16" s="11">
        <f>'⚖️ Protection Juridique'!F23</f>
        <v>0</v>
      </c>
      <c r="D16" s="11">
        <f>'⚖️ Protection Juridique'!F24</f>
        <v>0</v>
      </c>
      <c r="E16" s="12">
        <f>'⚖️ Protection Juridique'!F28</f>
        <v>0</v>
      </c>
    </row>
    <row r="17" spans="2:5" ht="21.75" customHeight="1" x14ac:dyDescent="0.3">
      <c r="B17" s="14" t="s">
        <v>160</v>
      </c>
      <c r="C17" s="15">
        <f>IFERROR(SUM(C13:C16),"")</f>
        <v>0</v>
      </c>
      <c r="D17" s="15">
        <f>IFERROR(SUM(D13:D16),"")</f>
        <v>0</v>
      </c>
      <c r="E17" s="14"/>
    </row>
    <row r="19" spans="2:5" ht="18" customHeight="1" x14ac:dyDescent="0.3">
      <c r="B19" s="23" t="s">
        <v>161</v>
      </c>
      <c r="C19" s="23"/>
      <c r="D19" s="23"/>
      <c r="E19" s="23"/>
    </row>
    <row r="20" spans="2:5" ht="16.5" customHeight="1" x14ac:dyDescent="0.3">
      <c r="B20" s="3" t="s">
        <v>162</v>
      </c>
      <c r="C20" s="29"/>
      <c r="D20" s="29"/>
      <c r="E20" s="29"/>
    </row>
    <row r="21" spans="2:5" ht="16.5" customHeight="1" x14ac:dyDescent="0.3">
      <c r="B21" s="3" t="s">
        <v>163</v>
      </c>
      <c r="C21" s="29"/>
      <c r="D21" s="29"/>
      <c r="E21" s="29"/>
    </row>
    <row r="22" spans="2:5" ht="16.5" customHeight="1" x14ac:dyDescent="0.3">
      <c r="B22" s="3" t="s">
        <v>164</v>
      </c>
      <c r="C22" s="29"/>
      <c r="D22" s="29"/>
      <c r="E22" s="29"/>
    </row>
    <row r="23" spans="2:5" ht="16.5" customHeight="1" x14ac:dyDescent="0.3">
      <c r="B23" s="3" t="s">
        <v>165</v>
      </c>
      <c r="C23" s="29"/>
      <c r="D23" s="29"/>
      <c r="E23" s="29"/>
    </row>
    <row r="24" spans="2:5" ht="16.5" customHeight="1" x14ac:dyDescent="0.3">
      <c r="B24" s="3" t="s">
        <v>166</v>
      </c>
      <c r="C24" s="29"/>
      <c r="D24" s="29"/>
      <c r="E24" s="29"/>
    </row>
    <row r="25" spans="2:5" ht="16.5" customHeight="1" x14ac:dyDescent="0.3">
      <c r="B25" s="3" t="s">
        <v>167</v>
      </c>
      <c r="C25" s="29"/>
      <c r="D25" s="29"/>
      <c r="E25" s="29"/>
    </row>
    <row r="26" spans="2:5" ht="16.5" customHeight="1" x14ac:dyDescent="0.3">
      <c r="B26" s="3" t="s">
        <v>168</v>
      </c>
      <c r="C26" s="29"/>
      <c r="D26" s="29"/>
      <c r="E26" s="29"/>
    </row>
    <row r="27" spans="2:5" ht="16.5" customHeight="1" x14ac:dyDescent="0.3">
      <c r="B27" s="3" t="s">
        <v>169</v>
      </c>
      <c r="C27" s="29"/>
      <c r="D27" s="29"/>
      <c r="E27" s="29"/>
    </row>
  </sheetData>
  <mergeCells count="17">
    <mergeCell ref="B2:E2"/>
    <mergeCell ref="B3:E3"/>
    <mergeCell ref="B5:E5"/>
    <mergeCell ref="C6:E6"/>
    <mergeCell ref="C7:E7"/>
    <mergeCell ref="C8:E8"/>
    <mergeCell ref="C9:E9"/>
    <mergeCell ref="B11:E11"/>
    <mergeCell ref="B19:E19"/>
    <mergeCell ref="C20:E20"/>
    <mergeCell ref="C26:E26"/>
    <mergeCell ref="C27:E27"/>
    <mergeCell ref="C21:E21"/>
    <mergeCell ref="C22:E22"/>
    <mergeCell ref="C23:E23"/>
    <mergeCell ref="C24:E24"/>
    <mergeCell ref="C25:E25"/>
  </mergeCells>
  <dataValidations count="3">
    <dataValidation type="list" allowBlank="1" sqref="C20" xr:uid="{00000000-0002-0000-0500-000000000000}">
      <formula1>"En cours,Envoyé,En attente,Accepté,Refusé,Sans suite"</formula1>
      <formula2>0</formula2>
    </dataValidation>
    <dataValidation type="list" allowBlank="1" sqref="C23" xr:uid="{00000000-0002-0000-0500-000001000000}">
      <formula1>"Accepté,Refusé,En réflexion,Partiel"</formula1>
      <formula2>0</formula2>
    </dataValidation>
    <dataValidation type="list" allowBlank="1" sqref="C25" xr:uid="{00000000-0002-0000-0500-000002000000}">
      <formula1>"Habitation,Auto-Moto,Prévoyance,Protection Juridique,Tous"</formula1>
      <formula2>0</formula2>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 Mode d'emploi</vt:lpstr>
      <vt:lpstr>👤 Client</vt:lpstr>
      <vt:lpstr>🏠 Habitation</vt:lpstr>
      <vt:lpstr>🚗 Auto-Moto-Mobilité</vt:lpstr>
      <vt:lpstr>🛡️ Prévoyance</vt:lpstr>
      <vt:lpstr>⚖️ Protection Juridique</vt:lpstr>
      <vt:lpstr>📋 Récapitulatif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Pierre-Alain NDRI</cp:lastModifiedBy>
  <cp:revision>0</cp:revision>
  <dcterms:created xsi:type="dcterms:W3CDTF">2026-06-04T05:58:56Z</dcterms:created>
  <dcterms:modified xsi:type="dcterms:W3CDTF">2026-06-18T04:53:58Z</dcterms:modified>
  <dc:language>en-US</dc:language>
</cp:coreProperties>
</file>